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ayla\ICMB\Meeting Material\2019\January\"/>
    </mc:Choice>
  </mc:AlternateContent>
  <xr:revisionPtr revIDLastSave="0" documentId="13_ncr:1_{56AC31B9-1449-457F-80A6-35E4F03364E4}" xr6:coauthVersionLast="40" xr6:coauthVersionMax="40" xr10:uidLastSave="{00000000-0000-0000-0000-000000000000}"/>
  <bookViews>
    <workbookView xWindow="0" yWindow="0" windowWidth="22500" windowHeight="12128" xr2:uid="{00000000-000D-0000-FFFF-FFFF00000000}"/>
  </bookViews>
  <sheets>
    <sheet name="Jan 2010 " sheetId="1" r:id="rId1"/>
    <sheet name="Sheet1" sheetId="2" state="hidden" r:id="rId2"/>
    <sheet name="Sheet2" sheetId="3" state="hidden" r:id="rId3"/>
    <sheet name="Sheet3" sheetId="4" r:id="rId4"/>
  </sheets>
  <definedNames>
    <definedName name="_xlnm.Print_Area" localSheetId="0">'Jan 2010 '!$C$1:$O$56</definedName>
    <definedName name="_xlnm.Print_Area" localSheetId="1">Sheet1!$J$368:$L$370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G56" i="1" l="1"/>
  <c r="H56" i="1"/>
  <c r="I56" i="1"/>
  <c r="J56" i="1"/>
  <c r="K56" i="1"/>
  <c r="G39" i="1"/>
  <c r="H39" i="1"/>
  <c r="I39" i="1"/>
  <c r="J39" i="1"/>
  <c r="K39" i="1"/>
  <c r="N31" i="1" l="1"/>
  <c r="N55" i="1" l="1"/>
  <c r="F56" i="1"/>
  <c r="M33" i="1"/>
  <c r="N33" i="1" s="1"/>
  <c r="N37" i="1"/>
  <c r="N34" i="1"/>
  <c r="N32" i="1"/>
  <c r="N30" i="1"/>
  <c r="N49" i="1"/>
  <c r="N48" i="1"/>
  <c r="N47" i="1"/>
  <c r="N46" i="1"/>
  <c r="N45" i="1"/>
  <c r="N54" i="1"/>
  <c r="N53" i="1"/>
  <c r="N52" i="1"/>
  <c r="N51" i="1"/>
  <c r="N29" i="1"/>
  <c r="N28" i="1"/>
  <c r="N27" i="1"/>
  <c r="N25" i="1"/>
  <c r="N22" i="1"/>
  <c r="N24" i="1"/>
  <c r="N19" i="1"/>
  <c r="N50" i="1"/>
  <c r="M44" i="1"/>
  <c r="M56" i="1" s="1"/>
  <c r="M39" i="1" l="1"/>
  <c r="N44" i="1"/>
  <c r="N56" i="1" s="1"/>
  <c r="N39" i="1"/>
  <c r="L47" i="1"/>
  <c r="L56" i="1" s="1"/>
  <c r="L157" i="2" l="1"/>
  <c r="L156" i="2"/>
  <c r="L154" i="2"/>
  <c r="L153" i="2"/>
  <c r="L152" i="2"/>
  <c r="L151" i="2"/>
  <c r="A1" i="2"/>
  <c r="L158" i="2" l="1"/>
  <c r="L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</author>
    <author>brian</author>
  </authors>
  <commentList>
    <comment ref="H1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Brian:</t>
        </r>
        <r>
          <rPr>
            <sz val="10"/>
            <color indexed="81"/>
            <rFont val="Tahoma"/>
            <family val="2"/>
          </rPr>
          <t xml:space="preserve">
Paid to Ill Dept of Ag on Nov. 10</t>
        </r>
      </text>
    </comment>
    <comment ref="M19" authorId="1" shapeId="0" xr:uid="{00000000-0006-0000-0000-000002000000}">
      <text>
        <r>
          <rPr>
            <b/>
            <sz val="12"/>
            <color indexed="81"/>
            <rFont val="Tahoma"/>
            <family val="2"/>
          </rPr>
          <t>brian:</t>
        </r>
        <r>
          <rPr>
            <sz val="12"/>
            <color indexed="81"/>
            <rFont val="Tahoma"/>
            <family val="2"/>
          </rPr>
          <t xml:space="preserve">
ICMB- $1,000
ICGA- $500
paid Feb 18, 2010</t>
        </r>
      </text>
    </comment>
    <comment ref="M24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brian: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Paid 1/14/10 to Illinois Agri Women</t>
        </r>
      </text>
    </comment>
    <comment ref="M2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brian:</t>
        </r>
        <r>
          <rPr>
            <sz val="8"/>
            <color indexed="81"/>
            <rFont val="Tahoma"/>
            <family val="2"/>
          </rPr>
          <t xml:space="preserve">
Gateway April 23</t>
        </r>
      </text>
    </comment>
    <comment ref="L30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brian:</t>
        </r>
        <r>
          <rPr>
            <sz val="8"/>
            <color indexed="81"/>
            <rFont val="Tahoma"/>
            <family val="2"/>
          </rPr>
          <t xml:space="preserve">
paid 7/15
</t>
        </r>
      </text>
    </comment>
    <comment ref="L32" authorId="1" shapeId="0" xr:uid="{00000000-0006-0000-0000-000006000000}">
      <text>
        <r>
          <rPr>
            <b/>
            <sz val="14"/>
            <color indexed="81"/>
            <rFont val="Tahoma"/>
            <family val="2"/>
          </rPr>
          <t>brian:</t>
        </r>
        <r>
          <rPr>
            <sz val="14"/>
            <color indexed="81"/>
            <rFont val="Tahoma"/>
            <family val="2"/>
          </rPr>
          <t xml:space="preserve">
Paid 3/19</t>
        </r>
      </text>
    </comment>
    <comment ref="M33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brian:</t>
        </r>
        <r>
          <rPr>
            <sz val="8"/>
            <color indexed="81"/>
            <rFont val="Tahoma"/>
            <family val="2"/>
          </rPr>
          <t xml:space="preserve">
Ag Breakfast &amp; Dinner sponsorship</t>
        </r>
      </text>
    </comment>
    <comment ref="M45" authorId="1" shapeId="0" xr:uid="{00000000-0006-0000-0000-000008000000}">
      <text>
        <r>
          <rPr>
            <b/>
            <sz val="12"/>
            <color indexed="81"/>
            <rFont val="Tahoma"/>
            <family val="2"/>
          </rPr>
          <t>brian:</t>
        </r>
        <r>
          <rPr>
            <sz val="12"/>
            <color indexed="81"/>
            <rFont val="Tahoma"/>
            <family val="2"/>
          </rPr>
          <t xml:space="preserve">
$5.7k- Corn Crib postcard</t>
        </r>
      </text>
    </comment>
  </commentList>
</comments>
</file>

<file path=xl/sharedStrings.xml><?xml version="1.0" encoding="utf-8"?>
<sst xmlns="http://schemas.openxmlformats.org/spreadsheetml/2006/main" count="1424" uniqueCount="842">
  <si>
    <t>Executive Programs</t>
  </si>
  <si>
    <t>Budget</t>
  </si>
  <si>
    <t>Amended</t>
  </si>
  <si>
    <t>Committed</t>
  </si>
  <si>
    <t>Uncommitted</t>
  </si>
  <si>
    <t>IFB A lot</t>
  </si>
  <si>
    <t>IALF</t>
  </si>
  <si>
    <t>U of I Salute to Ag Day</t>
  </si>
  <si>
    <t>SIU Ag Banquet</t>
  </si>
  <si>
    <t>State Fair</t>
  </si>
  <si>
    <t>Illinois Science Fair Proj.</t>
  </si>
  <si>
    <t>Gateway/Food for Thought  Program</t>
  </si>
  <si>
    <t>IFB Annual Meeting</t>
  </si>
  <si>
    <t>IFB County Grants</t>
  </si>
  <si>
    <t>Ill. Commodity Conference</t>
  </si>
  <si>
    <t>4-H</t>
  </si>
  <si>
    <t>Master Showmanship</t>
  </si>
  <si>
    <t>Agronomy Day</t>
  </si>
  <si>
    <t>Illinois Ag Leadership Foundation</t>
  </si>
  <si>
    <t xml:space="preserve">SIU Ag Industry Day </t>
  </si>
  <si>
    <t xml:space="preserve">Illinois State University </t>
  </si>
  <si>
    <t>Commodity Classic  reception</t>
  </si>
  <si>
    <t>Kids Education (Ag In The Classroom, etc)</t>
  </si>
  <si>
    <t>Executive Programs Total</t>
  </si>
  <si>
    <t>Communications Plan</t>
  </si>
  <si>
    <t>Annual Report</t>
  </si>
  <si>
    <t>Producer Education</t>
  </si>
  <si>
    <t>Summer Ag Intern</t>
  </si>
  <si>
    <t>Corn Education Supplies</t>
  </si>
  <si>
    <t>Genl Corn Brochures</t>
  </si>
  <si>
    <t>Exhibits/Displays</t>
  </si>
  <si>
    <t>Discretionary Media</t>
  </si>
  <si>
    <t>Radio Production</t>
  </si>
  <si>
    <t>RFD</t>
  </si>
  <si>
    <t>Capt Cornelius</t>
  </si>
  <si>
    <t>Communications Plan Total</t>
  </si>
  <si>
    <t>Account</t>
  </si>
  <si>
    <t>Description</t>
  </si>
  <si>
    <t>Cash &amp; Cash Equivalents</t>
  </si>
  <si>
    <t>Cash - Management Account</t>
  </si>
  <si>
    <t>Short Term Investments</t>
  </si>
  <si>
    <t>Accounts Receivable</t>
  </si>
  <si>
    <t>Accrued Interest Receivable</t>
  </si>
  <si>
    <t>Prepaid Expenses</t>
  </si>
  <si>
    <t>Prepaid Insurance</t>
  </si>
  <si>
    <t>Office Equipment</t>
  </si>
  <si>
    <t>Accounts Payable</t>
  </si>
  <si>
    <t>Deferred Income</t>
  </si>
  <si>
    <t>Illinois Corn Marketing Board</t>
  </si>
  <si>
    <t>Post Retirement Health Liab.</t>
  </si>
  <si>
    <t>Retained Equity</t>
  </si>
  <si>
    <t>Interest Income</t>
  </si>
  <si>
    <t>Other Income</t>
  </si>
  <si>
    <t>Management - Temporary Help</t>
  </si>
  <si>
    <t>Repairs/Maintenance-Equipment</t>
  </si>
  <si>
    <t>Telephone-General</t>
  </si>
  <si>
    <t>Telephone-Cellular</t>
  </si>
  <si>
    <t>Telephone-Website</t>
  </si>
  <si>
    <t>Building Insurance</t>
  </si>
  <si>
    <t>Auditor</t>
  </si>
  <si>
    <t>Legal</t>
  </si>
  <si>
    <t>Other Professional Fees</t>
  </si>
  <si>
    <t>Post Retirement Health Expense</t>
  </si>
  <si>
    <t>Office Supplies-General</t>
  </si>
  <si>
    <t>Office Supplies-Website</t>
  </si>
  <si>
    <t>Internet Website</t>
  </si>
  <si>
    <t>Market Development Committee</t>
  </si>
  <si>
    <t>Board Member Expenses</t>
  </si>
  <si>
    <t>Materials</t>
  </si>
  <si>
    <t>Management</t>
  </si>
  <si>
    <t>Utilities</t>
  </si>
  <si>
    <t>Telephone</t>
  </si>
  <si>
    <t>Insurance</t>
  </si>
  <si>
    <t>Professional Fees</t>
  </si>
  <si>
    <t>Office Supplies</t>
  </si>
  <si>
    <t>Postage</t>
  </si>
  <si>
    <t>Printing</t>
  </si>
  <si>
    <t>Dues &amp; Subscriptions</t>
  </si>
  <si>
    <t>Sundry</t>
  </si>
  <si>
    <t>Staff Travel</t>
  </si>
  <si>
    <t>Sponsorships</t>
  </si>
  <si>
    <t>Total Accounts:</t>
  </si>
  <si>
    <t>Old Organization</t>
  </si>
  <si>
    <t>New Organization- Version A</t>
  </si>
  <si>
    <t>New Organization- Version B</t>
  </si>
  <si>
    <t>Assets</t>
  </si>
  <si>
    <t>0-001-1000-000</t>
  </si>
  <si>
    <t>0-001-1000-001</t>
  </si>
  <si>
    <t>Cash - Peoples Regular Account</t>
  </si>
  <si>
    <t>0-001-1000-002</t>
  </si>
  <si>
    <t>Cash - Peoples Refund Account</t>
  </si>
  <si>
    <t>0-001-1000-003</t>
  </si>
  <si>
    <t>0-001-1000-004</t>
  </si>
  <si>
    <t>Petty Cash</t>
  </si>
  <si>
    <t>0-001-1000-005</t>
  </si>
  <si>
    <t>Cash - FSA Checkoff Dollars</t>
  </si>
  <si>
    <t>0-001-1100-000</t>
  </si>
  <si>
    <t>0-001-1100-001</t>
  </si>
  <si>
    <t>Accounts Receivable - ICGA</t>
  </si>
  <si>
    <t>0-001-1100-002</t>
  </si>
  <si>
    <t>Accounts Receivable-General</t>
  </si>
  <si>
    <t>0-001-1100-003</t>
  </si>
  <si>
    <t>Accounts Receivable Co-Funding</t>
  </si>
  <si>
    <t>0-001-1200-000</t>
  </si>
  <si>
    <t>0-001-1300-000</t>
  </si>
  <si>
    <t>0-001-1300-001</t>
  </si>
  <si>
    <t>0-001-1300-003</t>
  </si>
  <si>
    <t>Prepaid Rent</t>
  </si>
  <si>
    <t>0-001-1400-000</t>
  </si>
  <si>
    <t>Security Deposit</t>
  </si>
  <si>
    <t>0-001-1501-000</t>
  </si>
  <si>
    <t>0-001-1502-000</t>
  </si>
  <si>
    <t>Accum. Depn. - Office Equip.</t>
  </si>
  <si>
    <t>0-001-1503-000</t>
  </si>
  <si>
    <t>Office Equipment - Net</t>
  </si>
  <si>
    <t>0-001-1600-000</t>
  </si>
  <si>
    <t>0-001-1601-000</t>
  </si>
  <si>
    <t>Long Term Investments</t>
  </si>
  <si>
    <t>0-001-1700-000</t>
  </si>
  <si>
    <t>A/R Co-Funding</t>
  </si>
  <si>
    <t>0-001-1800-000</t>
  </si>
  <si>
    <t>Liabilities</t>
  </si>
  <si>
    <t>0-001-2000-000</t>
  </si>
  <si>
    <t>0-001-2000-001</t>
  </si>
  <si>
    <t>Market Dev Projects Payable</t>
  </si>
  <si>
    <t>Export Group Projects Payable</t>
  </si>
  <si>
    <t>0-001-2000-002</t>
  </si>
  <si>
    <t>Public Rel Projects Payable</t>
  </si>
  <si>
    <t>Industrial Group Projects Payable</t>
  </si>
  <si>
    <t>0-001-2000-003</t>
  </si>
  <si>
    <t>Research Projects Payable</t>
  </si>
  <si>
    <t>0-001-2000-004</t>
  </si>
  <si>
    <t>CMA Project Payable</t>
  </si>
  <si>
    <t>0-001-2000-005</t>
  </si>
  <si>
    <t>Undesignated Special Projects Payable</t>
  </si>
  <si>
    <t>Undesgntd Special Projects Payable</t>
  </si>
  <si>
    <t>0-001-2000-008</t>
  </si>
  <si>
    <t>A/P- Due to ICGA</t>
  </si>
  <si>
    <t>0-001-2010-000</t>
  </si>
  <si>
    <t>Accrued Expenses</t>
  </si>
  <si>
    <t>0-001-2020-000</t>
  </si>
  <si>
    <t>0-001-2020-001</t>
  </si>
  <si>
    <t>Deferred Grant Income</t>
  </si>
  <si>
    <t>0-001-2040-000</t>
  </si>
  <si>
    <t>Research Projects (Current)</t>
  </si>
  <si>
    <t>Industrial Projects (Current)</t>
  </si>
  <si>
    <t>0-001-2050-000</t>
  </si>
  <si>
    <t>Research Projects (Long Term)</t>
  </si>
  <si>
    <t>Industrial Projects (Long Term)</t>
  </si>
  <si>
    <t>0-001-2055-000</t>
  </si>
  <si>
    <t>Compensated Absences</t>
  </si>
  <si>
    <t>0-001-2060-000</t>
  </si>
  <si>
    <t>Equity</t>
  </si>
  <si>
    <t>0-001-3000-000</t>
  </si>
  <si>
    <t>0-001-3000-001</t>
  </si>
  <si>
    <t>R/E Desig For Contingecncy</t>
  </si>
  <si>
    <t>0-001-3000-002</t>
  </si>
  <si>
    <t>R/E Desig For Projects</t>
  </si>
  <si>
    <t>0-001-3000-003</t>
  </si>
  <si>
    <t>Undesignated</t>
  </si>
  <si>
    <t>0-001-3000-004</t>
  </si>
  <si>
    <t>R/E Temp Restricted</t>
  </si>
  <si>
    <t>0-001-3050-000</t>
  </si>
  <si>
    <t>Unrestricted Equity</t>
  </si>
  <si>
    <t>Income</t>
  </si>
  <si>
    <t>0-001-4000-000</t>
  </si>
  <si>
    <t>Checkoff Received</t>
  </si>
  <si>
    <t>0-001-4400-000</t>
  </si>
  <si>
    <t>Checkoff Received - ASCS</t>
  </si>
  <si>
    <t>0-001-4500-000</t>
  </si>
  <si>
    <t>Refunds To Producers</t>
  </si>
  <si>
    <t>0-001-4600-000</t>
  </si>
  <si>
    <t>0-001-4700-000</t>
  </si>
  <si>
    <t>0-001-4700-002</t>
  </si>
  <si>
    <t>(Gain)/Loss on Sale of Equip.</t>
  </si>
  <si>
    <t>0-001-4750-000</t>
  </si>
  <si>
    <t>NIR Machine / High Oil Rental Income</t>
  </si>
  <si>
    <t>0-001-4800-000</t>
  </si>
  <si>
    <t>Project &amp; Research Co-Funding</t>
  </si>
  <si>
    <t>Project Co-Funding</t>
  </si>
  <si>
    <t>Project Co-Funding-Export Group</t>
  </si>
  <si>
    <t>0-001-4800-007</t>
  </si>
  <si>
    <t>Zein Commercialization Project</t>
  </si>
  <si>
    <t>Project Co-Funding-Industrial Group</t>
  </si>
  <si>
    <t>0-001-4800-008</t>
  </si>
  <si>
    <t>Project Co-Funding- Other</t>
  </si>
  <si>
    <t>Expenses</t>
  </si>
  <si>
    <t>0-001-5000-000</t>
  </si>
  <si>
    <t>0-001-5000-001</t>
  </si>
  <si>
    <t>Gross Mgt/Clerical Rcvry ICGA</t>
  </si>
  <si>
    <t>0-001-5000-020</t>
  </si>
  <si>
    <t>0-001-5000-021</t>
  </si>
  <si>
    <t>Mgt/Clerical Recovery ICGA</t>
  </si>
  <si>
    <t>0-001-5000-022</t>
  </si>
  <si>
    <t>Building Rent/Related Expenses</t>
  </si>
  <si>
    <t>0-001-5000-023</t>
  </si>
  <si>
    <t>Rent/Utilities Recovery ICGA</t>
  </si>
  <si>
    <t>0-001-5000-024</t>
  </si>
  <si>
    <t>Equipment Repairs/Maintenance</t>
  </si>
  <si>
    <t>0-001-5000-025</t>
  </si>
  <si>
    <t>Equip Rep/Maint Recovery ICGA</t>
  </si>
  <si>
    <t>0-001-5000-026</t>
  </si>
  <si>
    <t>0-001-5000-027</t>
  </si>
  <si>
    <t>0-001-5000-028</t>
  </si>
  <si>
    <t>Professional Fees - Auditor</t>
  </si>
  <si>
    <t>0-001-5000-029</t>
  </si>
  <si>
    <t>Professional Fees - Legal</t>
  </si>
  <si>
    <t>0-001-5000-030</t>
  </si>
  <si>
    <t>Professional Fees - Other</t>
  </si>
  <si>
    <t>0-001-5000-031</t>
  </si>
  <si>
    <t>Equipment Depreciation</t>
  </si>
  <si>
    <t>0-001-5000-032</t>
  </si>
  <si>
    <t>Depreciation Recovery ICGA</t>
  </si>
  <si>
    <t>0-001-5000-033</t>
  </si>
  <si>
    <t>0-001-5000-034</t>
  </si>
  <si>
    <t>Office Supplies Recovery ICGA</t>
  </si>
  <si>
    <t>0-001-5000-035</t>
  </si>
  <si>
    <t>0-001-5000-036</t>
  </si>
  <si>
    <t>Postage Recovery ICGA</t>
  </si>
  <si>
    <t>0-001-5000-037</t>
  </si>
  <si>
    <t>0-001-5000-038</t>
  </si>
  <si>
    <t>Printing Recovery ICGA</t>
  </si>
  <si>
    <t>0-001-5000-039</t>
  </si>
  <si>
    <t>0-001-5000-040</t>
  </si>
  <si>
    <t>Dues &amp; Subs Recovery ICGA</t>
  </si>
  <si>
    <t>0-001-5000-041</t>
  </si>
  <si>
    <t>0-001-5000-042</t>
  </si>
  <si>
    <t>Meeting Expenses</t>
  </si>
  <si>
    <t>0-001-5000-043</t>
  </si>
  <si>
    <t>Election Expenses</t>
  </si>
  <si>
    <t>0-001-5000-044</t>
  </si>
  <si>
    <t>No change to accounts up to</t>
  </si>
  <si>
    <t>0-001-5000-045</t>
  </si>
  <si>
    <t>0-001-5300-000</t>
  </si>
  <si>
    <t>0-001-5000-046</t>
  </si>
  <si>
    <t>0-001-5000-047</t>
  </si>
  <si>
    <t>0-001-5000-100</t>
  </si>
  <si>
    <t>0-001-5000-200</t>
  </si>
  <si>
    <t>Management - New Employee Expense</t>
  </si>
  <si>
    <t>0-001-5010-000</t>
  </si>
  <si>
    <t>Rent And Related Expenses</t>
  </si>
  <si>
    <t>0-001-5010-001</t>
  </si>
  <si>
    <t>Drawdown Of Prepaid Rent</t>
  </si>
  <si>
    <t>0-001-5010-002</t>
  </si>
  <si>
    <t>Net Rent/Utilities Recvry ICGA</t>
  </si>
  <si>
    <t>0-001-5010-003</t>
  </si>
  <si>
    <t>0-001-5010-004</t>
  </si>
  <si>
    <t>Janitorial Services</t>
  </si>
  <si>
    <t>0-001-5010-005</t>
  </si>
  <si>
    <t>0-001-5010-006</t>
  </si>
  <si>
    <t>Real Estate Taxes</t>
  </si>
  <si>
    <t>0-001-5010-007</t>
  </si>
  <si>
    <t>Lawn Care</t>
  </si>
  <si>
    <t>0-001-5010-008</t>
  </si>
  <si>
    <t>Snow Removal</t>
  </si>
  <si>
    <t>0-001-5010-009</t>
  </si>
  <si>
    <t>Maintenance And Repairs-Bldg</t>
  </si>
  <si>
    <t>0-001-5030-000</t>
  </si>
  <si>
    <t>Net Repairs/Maintenance</t>
  </si>
  <si>
    <t>0-001-5030-001</t>
  </si>
  <si>
    <t>0-001-5030-002</t>
  </si>
  <si>
    <t>Repairs/Maint Recovery ICGA</t>
  </si>
  <si>
    <t>0-001-5040-000</t>
  </si>
  <si>
    <t>Combined Telephone</t>
  </si>
  <si>
    <t>0-001-5040-001</t>
  </si>
  <si>
    <t>0-001-5040-002</t>
  </si>
  <si>
    <t>0-001-5040-003</t>
  </si>
  <si>
    <t>0-001-5040-004</t>
  </si>
  <si>
    <t>Telephone-Bd Mbr Communications</t>
  </si>
  <si>
    <t>0-001-5050-000</t>
  </si>
  <si>
    <t>0-001-5060-000</t>
  </si>
  <si>
    <t>0-001-5060-001</t>
  </si>
  <si>
    <t>0-001-5060-002</t>
  </si>
  <si>
    <t>0-001-5060-003</t>
  </si>
  <si>
    <t>0-001-5070-000</t>
  </si>
  <si>
    <t>Net Depreciation</t>
  </si>
  <si>
    <t>0-001-5070-001</t>
  </si>
  <si>
    <t>Equipment Depreciation Expense</t>
  </si>
  <si>
    <t>0-001-5070-002</t>
  </si>
  <si>
    <t>Equip Depr Exp Recovery From ICGA</t>
  </si>
  <si>
    <t>0-001-5080-000</t>
  </si>
  <si>
    <t>0-001-5100-000</t>
  </si>
  <si>
    <t>Net Office Supplies</t>
  </si>
  <si>
    <t>0-001-5100-001</t>
  </si>
  <si>
    <t>0-001-5100-002</t>
  </si>
  <si>
    <t>0-001-5100-005</t>
  </si>
  <si>
    <t>0-001-5110-000</t>
  </si>
  <si>
    <t>Net Postage</t>
  </si>
  <si>
    <t>0-001-5110-001</t>
  </si>
  <si>
    <t>0-001-5110-002</t>
  </si>
  <si>
    <t>0-001-5120-000</t>
  </si>
  <si>
    <t>Net Printing</t>
  </si>
  <si>
    <t>0-001-5120-001</t>
  </si>
  <si>
    <t>0-001-5120-002</t>
  </si>
  <si>
    <t>0-001-5130-000</t>
  </si>
  <si>
    <t>Net Dues &amp; Subscriptions</t>
  </si>
  <si>
    <t>0-001-5130-001</t>
  </si>
  <si>
    <t>0-001-5130-002</t>
  </si>
  <si>
    <t>Dues/Subscr Recovery ICGA</t>
  </si>
  <si>
    <t>0-001-5140-000</t>
  </si>
  <si>
    <t>Sundry Expenses</t>
  </si>
  <si>
    <t>0-001-5150-000</t>
  </si>
  <si>
    <t>0-001-5160-000</t>
  </si>
  <si>
    <t>0-001-5170-000</t>
  </si>
  <si>
    <t>Net Internet Website</t>
  </si>
  <si>
    <t>0-001-5170-001</t>
  </si>
  <si>
    <t>0-001-5170-002</t>
  </si>
  <si>
    <t>Internet Website Recovery</t>
  </si>
  <si>
    <t>0-001-5200-000</t>
  </si>
  <si>
    <t>0-001-5200-001</t>
  </si>
  <si>
    <t>Staff Travel - USGC Functions</t>
  </si>
  <si>
    <t>Business Services Comm.</t>
  </si>
  <si>
    <t>0-001-5300-001</t>
  </si>
  <si>
    <t>0-001-5300-002</t>
  </si>
  <si>
    <t xml:space="preserve"> Prior Year Approved (Designated Funds)</t>
  </si>
  <si>
    <t>0-001-5300-003</t>
  </si>
  <si>
    <t>0-001-5300-004</t>
  </si>
  <si>
    <t>IFB Co. Corn Grant Program</t>
  </si>
  <si>
    <t>0-001-5300-005</t>
  </si>
  <si>
    <t>0-001-5300-006</t>
  </si>
  <si>
    <t>0-001-5300-007</t>
  </si>
  <si>
    <t>Ron Gray expense breakdown</t>
  </si>
  <si>
    <t>0-001-5300-008</t>
  </si>
  <si>
    <t>0-001-5300-009</t>
  </si>
  <si>
    <t>0-001-6000-401</t>
  </si>
  <si>
    <t>G4- Bd Member expense</t>
  </si>
  <si>
    <t>0-001-5300-010</t>
  </si>
  <si>
    <t>0-001-6000-404</t>
  </si>
  <si>
    <t>G4- Bd Mbr Exp-USGC Functions</t>
  </si>
  <si>
    <t>0-001-5300-013</t>
  </si>
  <si>
    <t>Executive General Expenses</t>
  </si>
  <si>
    <t>0-001-6000-406</t>
  </si>
  <si>
    <t>G4- Bd Mbr Exp-NCGA  Functions</t>
  </si>
  <si>
    <t>0-001-6000-001</t>
  </si>
  <si>
    <t>A LOT Program -R</t>
  </si>
  <si>
    <t>Due from ICGA- Classic</t>
  </si>
  <si>
    <t>IALF Program -R</t>
  </si>
  <si>
    <t>Due from ICGA- Corn Congress</t>
  </si>
  <si>
    <t>0-001-5350-000</t>
  </si>
  <si>
    <t>Finance Committee</t>
  </si>
  <si>
    <t>0-001-5400-000</t>
  </si>
  <si>
    <t>Export Group</t>
  </si>
  <si>
    <t>0-001-5400-001</t>
  </si>
  <si>
    <t>0-001-5400-002</t>
  </si>
  <si>
    <t>MD Prior Year Approved (Desgntd Funds)</t>
  </si>
  <si>
    <t>Export Prior Yr Apprvd (Designated Funds)</t>
  </si>
  <si>
    <t>0-001-5400-003</t>
  </si>
  <si>
    <t>U.S. Grains Sponsored Event</t>
  </si>
  <si>
    <t>0-001-5400-004</t>
  </si>
  <si>
    <t>Bd Mbr Exp-USGC Functions</t>
  </si>
  <si>
    <t>0-001-5400-005</t>
  </si>
  <si>
    <t>Bd Mbr Exp-USMEF/USAPEEC Functions</t>
  </si>
  <si>
    <t>0-001-5400-006</t>
  </si>
  <si>
    <t>Bd Mbr Exp-NCGA Functions</t>
  </si>
  <si>
    <t>0-001-5400-007</t>
  </si>
  <si>
    <t>ICGA Market Development-Monthly</t>
  </si>
  <si>
    <t>0-001-5400-008</t>
  </si>
  <si>
    <t>National Corn Growers Assoc.- Qrtrly</t>
  </si>
  <si>
    <t>NCGA Base Funding</t>
  </si>
  <si>
    <t>0-001-5400-009</t>
  </si>
  <si>
    <t>US Grains Council - Qrtrly</t>
  </si>
  <si>
    <t>0-001-5400-010</t>
  </si>
  <si>
    <t>US Meat Export Fed - Qrtrly</t>
  </si>
  <si>
    <t>0-001-5400-011</t>
  </si>
  <si>
    <t>E-85 Refueling Project</t>
  </si>
  <si>
    <t>0-001-5400-012</t>
  </si>
  <si>
    <t>USA Poultry&amp;Egg Export Council</t>
  </si>
  <si>
    <t>0-001-5400-013</t>
  </si>
  <si>
    <t>General MD Expense</t>
  </si>
  <si>
    <t>General Export Expense</t>
  </si>
  <si>
    <t>0-001-5400-014</t>
  </si>
  <si>
    <t>NIR Machine Depreciation</t>
  </si>
  <si>
    <t>River Locks</t>
  </si>
  <si>
    <t>0-001-5400-015</t>
  </si>
  <si>
    <t>Value Added Conference</t>
  </si>
  <si>
    <t>Corn Value</t>
  </si>
  <si>
    <t>0-001-5400-016</t>
  </si>
  <si>
    <t>Internat'l Trade &amp; Mrkt Wrkshp</t>
  </si>
  <si>
    <t>Biotech Grains</t>
  </si>
  <si>
    <t>0-001-5400-020</t>
  </si>
  <si>
    <t>0-001-5400-021</t>
  </si>
  <si>
    <t>0-001-5400-022</t>
  </si>
  <si>
    <t>0-001-5400-023</t>
  </si>
  <si>
    <t>0-001-5400-024</t>
  </si>
  <si>
    <t>0-001-5400-025</t>
  </si>
  <si>
    <t>0-001-5400-026</t>
  </si>
  <si>
    <t>0-001-5400-027</t>
  </si>
  <si>
    <t>0-001-5400-028</t>
  </si>
  <si>
    <t>0-001-5400-029</t>
  </si>
  <si>
    <t>0-001-5400-030</t>
  </si>
  <si>
    <t>0-001-5400-031</t>
  </si>
  <si>
    <t>0-001-5400-032</t>
  </si>
  <si>
    <t>0-001-5400-033</t>
  </si>
  <si>
    <t>0-001-5400-034</t>
  </si>
  <si>
    <t>0-001-5400-035</t>
  </si>
  <si>
    <t>0-001-5400-036</t>
  </si>
  <si>
    <t>0-001-5400-037</t>
  </si>
  <si>
    <t>0-001-5400-038</t>
  </si>
  <si>
    <t>0-001-5400-039</t>
  </si>
  <si>
    <t>0-001-5400-040</t>
  </si>
  <si>
    <t>0-001-5400-041</t>
  </si>
  <si>
    <t>0-001-5400-042</t>
  </si>
  <si>
    <t>0-001-5400-043</t>
  </si>
  <si>
    <t>0-001-5400-044</t>
  </si>
  <si>
    <t>0-001-5400-045</t>
  </si>
  <si>
    <t>0-001-5400-046</t>
  </si>
  <si>
    <t>0-001-5400-100</t>
  </si>
  <si>
    <t>G1- River Locks</t>
  </si>
  <si>
    <t>0-001-5400-101</t>
  </si>
  <si>
    <t>0-001-5400-102</t>
  </si>
  <si>
    <t>0-001-5400-103</t>
  </si>
  <si>
    <t>0-001-5400-104</t>
  </si>
  <si>
    <t>0-001-5400-105</t>
  </si>
  <si>
    <t>0-001-5400-106</t>
  </si>
  <si>
    <t>0-001-5400-107</t>
  </si>
  <si>
    <t>0-001-5400-108</t>
  </si>
  <si>
    <t>G1- NCGA Funding</t>
  </si>
  <si>
    <t>0-001-5400-109</t>
  </si>
  <si>
    <t>0-001-5400-110</t>
  </si>
  <si>
    <t>0-001-5400-111</t>
  </si>
  <si>
    <t>0-001-5400-112</t>
  </si>
  <si>
    <t>0-001-5400-113</t>
  </si>
  <si>
    <t>0-001-5400-114</t>
  </si>
  <si>
    <t>0-001-5400-115</t>
  </si>
  <si>
    <t>0-001-5400-116</t>
  </si>
  <si>
    <t>0-001-5400-117</t>
  </si>
  <si>
    <t>0-001-5400-118</t>
  </si>
  <si>
    <t>G1- General Expenses</t>
  </si>
  <si>
    <t>0-001-5400-119</t>
  </si>
  <si>
    <t>0-001-5400-120</t>
  </si>
  <si>
    <t>0-001-5400-121</t>
  </si>
  <si>
    <t>0-001-5400-122</t>
  </si>
  <si>
    <t>0-001-5400-123</t>
  </si>
  <si>
    <t>0-001-5400-124</t>
  </si>
  <si>
    <t>0-001-5400-125</t>
  </si>
  <si>
    <t>0-001-5400-126</t>
  </si>
  <si>
    <t>0-001-5400-127</t>
  </si>
  <si>
    <t>0-001-5400-128</t>
  </si>
  <si>
    <t>0-001-5400-129</t>
  </si>
  <si>
    <t>0-001-5400-130</t>
  </si>
  <si>
    <t>0-001-5400-131</t>
  </si>
  <si>
    <t>0-001-5400-132</t>
  </si>
  <si>
    <t>0-001-5400-133</t>
  </si>
  <si>
    <t>0-001-5400-134</t>
  </si>
  <si>
    <t>0-001-5400-135</t>
  </si>
  <si>
    <t>0-001-5400-136</t>
  </si>
  <si>
    <t>0-001-5400-137</t>
  </si>
  <si>
    <t>0-001-5400-138</t>
  </si>
  <si>
    <t>0-001-5400-139</t>
  </si>
  <si>
    <t>0-001-5400-140</t>
  </si>
  <si>
    <t>0-001-5400-141</t>
  </si>
  <si>
    <t>0-001-5400-142</t>
  </si>
  <si>
    <t>0-001-5400-143</t>
  </si>
  <si>
    <t>0-001-5400-144</t>
  </si>
  <si>
    <t>0-001-5400-145</t>
  </si>
  <si>
    <t>0-001-5400-146</t>
  </si>
  <si>
    <t>0-001-5400-147</t>
  </si>
  <si>
    <t>0-001-5400-148</t>
  </si>
  <si>
    <t>0-001-5400-149</t>
  </si>
  <si>
    <t>0-001-5400-150</t>
  </si>
  <si>
    <t>0-001-5400-151</t>
  </si>
  <si>
    <t>0-001-5400-152</t>
  </si>
  <si>
    <t>0-001-5400-153</t>
  </si>
  <si>
    <t>0-001-5400-154</t>
  </si>
  <si>
    <t>0-001-5400-155</t>
  </si>
  <si>
    <t>0-001-5400-156</t>
  </si>
  <si>
    <t>0-001-5400-157</t>
  </si>
  <si>
    <t>0-001-5400-158</t>
  </si>
  <si>
    <t>0-001-5400-159</t>
  </si>
  <si>
    <t>0-001-5400-160</t>
  </si>
  <si>
    <t>0-001-5400-161</t>
  </si>
  <si>
    <t>0-001-5400-162</t>
  </si>
  <si>
    <t>0-001-5400-163</t>
  </si>
  <si>
    <t>0-001-5400-164</t>
  </si>
  <si>
    <t>0-001-5400-165</t>
  </si>
  <si>
    <t>0-001-5400-166</t>
  </si>
  <si>
    <t>0-001-5400-167</t>
  </si>
  <si>
    <t>0-001-5400-168</t>
  </si>
  <si>
    <t>0-001-5400-169</t>
  </si>
  <si>
    <t>0-001-5400-170</t>
  </si>
  <si>
    <t>0-001-5400-171</t>
  </si>
  <si>
    <t>0-001-5400-172</t>
  </si>
  <si>
    <t>0-001-5400-173</t>
  </si>
  <si>
    <t>0-001-5400-174</t>
  </si>
  <si>
    <t>0-001-5400-175</t>
  </si>
  <si>
    <t>0-001-5400-176</t>
  </si>
  <si>
    <t>0-001-5400-177</t>
  </si>
  <si>
    <t>0-001-5400-178</t>
  </si>
  <si>
    <t>0-001-5400-179</t>
  </si>
  <si>
    <t>0-001-5400-180</t>
  </si>
  <si>
    <t>0-001-5400-181</t>
  </si>
  <si>
    <t>0-001-5400-182</t>
  </si>
  <si>
    <t>0-001-5400-183</t>
  </si>
  <si>
    <t>0-001-5400-184</t>
  </si>
  <si>
    <t>0-001-5400-185</t>
  </si>
  <si>
    <t>0-001-5400-186</t>
  </si>
  <si>
    <t>0-001-5400-187</t>
  </si>
  <si>
    <t>0-001-5400-188</t>
  </si>
  <si>
    <t>0-001-5400-189</t>
  </si>
  <si>
    <t>0-001-5400-190</t>
  </si>
  <si>
    <t>0-001-5400-191</t>
  </si>
  <si>
    <t>0-001-5400-192</t>
  </si>
  <si>
    <t>0-001-5400-193</t>
  </si>
  <si>
    <t>0-001-5400-194</t>
  </si>
  <si>
    <t>0-001-5400-195</t>
  </si>
  <si>
    <t>0-001-5400-196</t>
  </si>
  <si>
    <t>0-001-5400-197</t>
  </si>
  <si>
    <t>0-001-5400-198</t>
  </si>
  <si>
    <t>0-001-5400-199</t>
  </si>
  <si>
    <t>0-001-5400-200</t>
  </si>
  <si>
    <t>G2- Corn Value</t>
  </si>
  <si>
    <t>0-001-5400-201</t>
  </si>
  <si>
    <t>G2- Board Member expense</t>
  </si>
  <si>
    <t>0-001-5400-207</t>
  </si>
  <si>
    <t>G2- ICGA Funding</t>
  </si>
  <si>
    <t>0-001-5400-209</t>
  </si>
  <si>
    <t>G2- US Grains Council Funding</t>
  </si>
  <si>
    <t>0-001-5400-210</t>
  </si>
  <si>
    <t>G2- Programs</t>
  </si>
  <si>
    <t>0-001-5400-212</t>
  </si>
  <si>
    <t>G2- Trade Missions</t>
  </si>
  <si>
    <t>0-001-5400-300</t>
  </si>
  <si>
    <t>G3- Biotech Grains</t>
  </si>
  <si>
    <t>0-001-5400-301</t>
  </si>
  <si>
    <t>G3- Bd Member Expenses</t>
  </si>
  <si>
    <t>0-001-5400-307</t>
  </si>
  <si>
    <t>G3- ICGA Funding</t>
  </si>
  <si>
    <t>0-001-5400-308</t>
  </si>
  <si>
    <t>G3- NCGA Funding</t>
  </si>
  <si>
    <t>0-001-5400-309</t>
  </si>
  <si>
    <t>G3- USGC  Funding</t>
  </si>
  <si>
    <t>0-001-5400-310</t>
  </si>
  <si>
    <t>G3- Programs</t>
  </si>
  <si>
    <t>0-001-5400-313</t>
  </si>
  <si>
    <t>G3- General Expense</t>
  </si>
  <si>
    <t>0-001-5400-400</t>
  </si>
  <si>
    <t>G4- WTO</t>
  </si>
  <si>
    <t>0-001-5400-401</t>
  </si>
  <si>
    <t>G4- Board Member expense</t>
  </si>
  <si>
    <t>0-001-5400-407</t>
  </si>
  <si>
    <t>G4- ICGA Funding</t>
  </si>
  <si>
    <t>0-001-5400-408</t>
  </si>
  <si>
    <t>G4- NCGA Funding</t>
  </si>
  <si>
    <t>0-001-5400-410</t>
  </si>
  <si>
    <t>G4- Programs</t>
  </si>
  <si>
    <t>0-001-5400-411</t>
  </si>
  <si>
    <t>G4-Farm Bill Listening Sessions</t>
  </si>
  <si>
    <t>0-001-5500-500</t>
  </si>
  <si>
    <t>G5- Yellow Corn Exports</t>
  </si>
  <si>
    <t>0-001-5400-501</t>
  </si>
  <si>
    <t>G5-Board Member Expenses</t>
  </si>
  <si>
    <t>0-001-5400-502</t>
  </si>
  <si>
    <t>Export Cmte</t>
  </si>
  <si>
    <t>0-001-5400-503</t>
  </si>
  <si>
    <t>G5-U.S. Grains Sponsored Event</t>
  </si>
  <si>
    <t>Contracts</t>
  </si>
  <si>
    <t>0-001-5400-504</t>
  </si>
  <si>
    <t>G5- Bd Mbr Exp-USGC Functions</t>
  </si>
  <si>
    <t>0-001-5400-505</t>
  </si>
  <si>
    <t>G5- Bd Mbr Exp-USMEF/USAPEEC Functions</t>
  </si>
  <si>
    <t>0-001-5400-506</t>
  </si>
  <si>
    <t>G5- Bd Mbr Exp-NCGA Functions</t>
  </si>
  <si>
    <t>0-001-5400-507</t>
  </si>
  <si>
    <t>0-001-5400-508</t>
  </si>
  <si>
    <t>G5- NCGA Funding</t>
  </si>
  <si>
    <t>0-001-5400-509</t>
  </si>
  <si>
    <t>G5- USGC  Funding</t>
  </si>
  <si>
    <t>0-001-5400-510</t>
  </si>
  <si>
    <t>G5- Elevator Education</t>
  </si>
  <si>
    <t>0-001-5400-511</t>
  </si>
  <si>
    <t>G5- Sponsorships/Memberships</t>
  </si>
  <si>
    <t>0-001-5400-512</t>
  </si>
  <si>
    <t>0-001-5400-513</t>
  </si>
  <si>
    <t>G5- Trade Missions</t>
  </si>
  <si>
    <t>G5- General Expenses</t>
  </si>
  <si>
    <t>0-001-5400-514</t>
  </si>
  <si>
    <t>Trade Team hosting</t>
  </si>
  <si>
    <t>0-001-5400-515</t>
  </si>
  <si>
    <t>0-001-5400-600</t>
  </si>
  <si>
    <t>G6- Meat Exports</t>
  </si>
  <si>
    <t>0-001-5400-601</t>
  </si>
  <si>
    <t>G6-Board Member Expenses</t>
  </si>
  <si>
    <t>0-001-5400-602</t>
  </si>
  <si>
    <t>0-001-5400-603</t>
  </si>
  <si>
    <t>G6-U.S. Grains Sponsored Event</t>
  </si>
  <si>
    <t>0-001-5400-604</t>
  </si>
  <si>
    <t>G6- Bd Mbr Exp-USGC Functions</t>
  </si>
  <si>
    <t>0-001-5400-605</t>
  </si>
  <si>
    <t>G6- Bd Mbr Exp-USMEF/USAPEEC Functions</t>
  </si>
  <si>
    <t>0-001-5400-606</t>
  </si>
  <si>
    <t>G6- Bd Mbr Exp-NCGA Functions</t>
  </si>
  <si>
    <t>0-001-5400-607</t>
  </si>
  <si>
    <t>0-001-5400-610</t>
  </si>
  <si>
    <t>G6- USMEF Funding</t>
  </si>
  <si>
    <t>0-001-5400-612</t>
  </si>
  <si>
    <t>G6- USAPEEC Funding</t>
  </si>
  <si>
    <t>0-001-5400-613</t>
  </si>
  <si>
    <t>G6- General Expenses</t>
  </si>
  <si>
    <t>0-001-5500-000</t>
  </si>
  <si>
    <t>Communications and Educ Com</t>
  </si>
  <si>
    <t>0-001-5500-001</t>
  </si>
  <si>
    <t>0-001-5500-002</t>
  </si>
  <si>
    <t>C &amp; E  Prior Year Apprvd (Desgntd Funds)</t>
  </si>
  <si>
    <t>C &amp; E  Prior Year Approved (Designated Funds)</t>
  </si>
  <si>
    <t>0-001-5500-003</t>
  </si>
  <si>
    <t>0-001-5500-004</t>
  </si>
  <si>
    <t>Trade Team Hosting/Sponsorship</t>
  </si>
  <si>
    <t>0-001-5500-006</t>
  </si>
  <si>
    <t>0-001-5500-007</t>
  </si>
  <si>
    <t>ICGA  P.R. &amp; Education</t>
  </si>
  <si>
    <t>0-001-5500-008</t>
  </si>
  <si>
    <t>0-001-5500-009</t>
  </si>
  <si>
    <t>Radio Promotion</t>
  </si>
  <si>
    <t>0-001-5500-010</t>
  </si>
  <si>
    <t>0-001-5500-011</t>
  </si>
  <si>
    <t>C &amp; E- Memberships</t>
  </si>
  <si>
    <t>Memberships</t>
  </si>
  <si>
    <t>0-001-5500-012</t>
  </si>
  <si>
    <t>C&amp;E- Sponsorships</t>
  </si>
  <si>
    <t xml:space="preserve"> Sponsorships</t>
  </si>
  <si>
    <t>0-001-5500-013</t>
  </si>
  <si>
    <t>General C&amp;E Expenses</t>
  </si>
  <si>
    <t>General Communication Expenses</t>
  </si>
  <si>
    <t>0-001-5500-014</t>
  </si>
  <si>
    <t>Locks Public Awareness 2005</t>
  </si>
  <si>
    <t>Food and Fuel- Renewable Fuels Now</t>
  </si>
  <si>
    <t>0-001-5500-016</t>
  </si>
  <si>
    <t>State Fair / Farm Progress Show</t>
  </si>
  <si>
    <t>0-001-5500-017</t>
  </si>
  <si>
    <t>Ethanol Education Campaign 2000/2001</t>
  </si>
  <si>
    <t xml:space="preserve">Ethanol Education </t>
  </si>
  <si>
    <t>Food and Fuel-Chicago, St Louis Radio</t>
  </si>
  <si>
    <t>0-001-5500-018</t>
  </si>
  <si>
    <t>Food and Fuel-Downstate Radio</t>
  </si>
  <si>
    <t>0-001-5500-019</t>
  </si>
  <si>
    <t>Food and Fuel-Protect our Markets</t>
  </si>
  <si>
    <t>0-001-5500-020</t>
  </si>
  <si>
    <t>0-001-5500-021</t>
  </si>
  <si>
    <t>0-001-5500-022</t>
  </si>
  <si>
    <t>0-001-5500-023</t>
  </si>
  <si>
    <t>0-001-5500-024</t>
  </si>
  <si>
    <t>0-001-5500-025</t>
  </si>
  <si>
    <t>0-001-5500-026</t>
  </si>
  <si>
    <t>0-001-5500-027</t>
  </si>
  <si>
    <t>0-001-5500-028</t>
  </si>
  <si>
    <t>0-001-5500-029</t>
  </si>
  <si>
    <t>0-001-5500-030</t>
  </si>
  <si>
    <t>0-001-5500-031</t>
  </si>
  <si>
    <t>0-001-5500-032</t>
  </si>
  <si>
    <t>0-001-5500-033</t>
  </si>
  <si>
    <t>0-001-5500-034</t>
  </si>
  <si>
    <t>0-001-5500-035</t>
  </si>
  <si>
    <t>0-001-5500-036</t>
  </si>
  <si>
    <t>0-001-5500-037</t>
  </si>
  <si>
    <t>0-001-5500-038</t>
  </si>
  <si>
    <t>0-001-5500-039</t>
  </si>
  <si>
    <t>0-001-5500-040</t>
  </si>
  <si>
    <t>0-001-5500-041</t>
  </si>
  <si>
    <t>0-001-5500-042</t>
  </si>
  <si>
    <t>0-001-5500-043</t>
  </si>
  <si>
    <t>0-001-5500-044</t>
  </si>
  <si>
    <t>0-001-5500-045</t>
  </si>
  <si>
    <t>0-001-5500-046</t>
  </si>
  <si>
    <t>0-001-5500-100</t>
  </si>
  <si>
    <t>G1-</t>
  </si>
  <si>
    <t>0-001-5500-200</t>
  </si>
  <si>
    <t>G2-</t>
  </si>
  <si>
    <t>0-001-5500-300</t>
  </si>
  <si>
    <t>G3-</t>
  </si>
  <si>
    <t>0-001-5500-400</t>
  </si>
  <si>
    <t>G4-</t>
  </si>
  <si>
    <t>G5-</t>
  </si>
  <si>
    <t>0-001-6000-000</t>
  </si>
  <si>
    <t>Research Committee</t>
  </si>
  <si>
    <t>Industrial Group</t>
  </si>
  <si>
    <t>0-001-6000-002</t>
  </si>
  <si>
    <t>ICGA Research Funding</t>
  </si>
  <si>
    <t>0-001-6000-003</t>
  </si>
  <si>
    <t>NCGA Pool Funding</t>
  </si>
  <si>
    <t>0-001-6000-004</t>
  </si>
  <si>
    <t>Research- Legal Expenses</t>
  </si>
  <si>
    <t>Industrial Legal Expenses</t>
  </si>
  <si>
    <t>0-001-6000-005</t>
  </si>
  <si>
    <t>R &amp; C Prior Year Apprvd (Desgntd Funds)</t>
  </si>
  <si>
    <t xml:space="preserve"> Prior Year Apprvd (Designated Funds)</t>
  </si>
  <si>
    <t>0-001-6000-006</t>
  </si>
  <si>
    <t>John Deere E DIESEL Project 2002-2004</t>
  </si>
  <si>
    <t>0-001-6000-007</t>
  </si>
  <si>
    <t>0-001-6000-008</t>
  </si>
  <si>
    <t>Zein Pilot Plant- 2nd</t>
  </si>
  <si>
    <t>0-001-6000-009</t>
  </si>
  <si>
    <t>USDA Zein Marketing Study</t>
  </si>
  <si>
    <t>0-001-6000-010</t>
  </si>
  <si>
    <t>Zein- Legal Fees</t>
  </si>
  <si>
    <t>0-001-6000-011</t>
  </si>
  <si>
    <t>Zein Production Engineering Project</t>
  </si>
  <si>
    <t>0-001-6000-013</t>
  </si>
  <si>
    <t>General Research Expense</t>
  </si>
  <si>
    <t>General Industrial Expense</t>
  </si>
  <si>
    <t>0-001-6000-014</t>
  </si>
  <si>
    <t>U of I Research Projects</t>
  </si>
  <si>
    <t>Ethanol Expansion</t>
  </si>
  <si>
    <t>0-001-6000-015</t>
  </si>
  <si>
    <t>Corn Use for Ethanol</t>
  </si>
  <si>
    <t>0-001-6000-016</t>
  </si>
  <si>
    <t>Ethanol Production Cost</t>
  </si>
  <si>
    <t>0-001-6000-017</t>
  </si>
  <si>
    <t>Corn Bio-Products</t>
  </si>
  <si>
    <t>0-001-6000-018</t>
  </si>
  <si>
    <t>DDGS</t>
  </si>
  <si>
    <t>0-001-6000-019</t>
  </si>
  <si>
    <t>Corn Consumption/Livestock</t>
  </si>
  <si>
    <t>0-001-6000-020</t>
  </si>
  <si>
    <t>0-001-6000-021</t>
  </si>
  <si>
    <t>0-001-6000-022</t>
  </si>
  <si>
    <t>0-001-6000-023</t>
  </si>
  <si>
    <t>0-001-6000-024</t>
  </si>
  <si>
    <t>0-001-6000-025</t>
  </si>
  <si>
    <t>0-001-6000-026</t>
  </si>
  <si>
    <t>0-001-6000-027</t>
  </si>
  <si>
    <t>0-001-6000-028</t>
  </si>
  <si>
    <t>0-001-6000-029</t>
  </si>
  <si>
    <t>0-001-6000-030</t>
  </si>
  <si>
    <t>0-001-6000-031</t>
  </si>
  <si>
    <t>0-001-6000-032</t>
  </si>
  <si>
    <t>0-001-6000-033</t>
  </si>
  <si>
    <t>0-001-6000-034</t>
  </si>
  <si>
    <t>0-001-6000-035</t>
  </si>
  <si>
    <t>0-001-6000-036</t>
  </si>
  <si>
    <t>0-001-6000-037</t>
  </si>
  <si>
    <t>0-001-6000-038</t>
  </si>
  <si>
    <t>0-001-6000-039</t>
  </si>
  <si>
    <t>0-001-6000-040</t>
  </si>
  <si>
    <t>0-001-6000-041</t>
  </si>
  <si>
    <t>0-001-6000-042</t>
  </si>
  <si>
    <t>0-001-6000-043</t>
  </si>
  <si>
    <t>0-001-6000-044</t>
  </si>
  <si>
    <t>0-001-6000-045</t>
  </si>
  <si>
    <t>0-001-6000-046</t>
  </si>
  <si>
    <t>0-001-6000-100</t>
  </si>
  <si>
    <t>G1- Ethanol Expansion</t>
  </si>
  <si>
    <t>0-001-6000-107</t>
  </si>
  <si>
    <t>G1- ICGA Funding</t>
  </si>
  <si>
    <t>0-001-6000-108</t>
  </si>
  <si>
    <t>G!- NCGA Funding</t>
  </si>
  <si>
    <t>0-001-6000-112</t>
  </si>
  <si>
    <t>G1- Ethanol Expansion-sponsorships</t>
  </si>
  <si>
    <t>0-001-6000-113</t>
  </si>
  <si>
    <t>0-001-6000-115</t>
  </si>
  <si>
    <t>G1- Ethanol Promotion expenses</t>
  </si>
  <si>
    <t>0-001-6000-116</t>
  </si>
  <si>
    <t>G1- Food and Fuel Campaign</t>
  </si>
  <si>
    <t>0-001-6000-120</t>
  </si>
  <si>
    <t>G1- Research Projects</t>
  </si>
  <si>
    <t>0-001-6000-200</t>
  </si>
  <si>
    <t>G2- Corn Use for Ethanol</t>
  </si>
  <si>
    <t>0-001-6000-210</t>
  </si>
  <si>
    <t>G2- programs</t>
  </si>
  <si>
    <t>0-001-6000-212</t>
  </si>
  <si>
    <t>G2- sponsorships</t>
  </si>
  <si>
    <t>0-001-6000-213</t>
  </si>
  <si>
    <t>G2- general expenses</t>
  </si>
  <si>
    <t>0-001-6000-215</t>
  </si>
  <si>
    <t>G2- Ethanol grants</t>
  </si>
  <si>
    <t>0-001-6000-220</t>
  </si>
  <si>
    <t>G2- Research Projects</t>
  </si>
  <si>
    <t>0-001-6000-300</t>
  </si>
  <si>
    <t>G3- Ethanol Production Cost</t>
  </si>
  <si>
    <t>0-001-6000-310</t>
  </si>
  <si>
    <t>G3- programs</t>
  </si>
  <si>
    <t>0-001-6000-320</t>
  </si>
  <si>
    <t>G3- Research Projects</t>
  </si>
  <si>
    <t>0-001-6000-400</t>
  </si>
  <si>
    <t>G4- Corn Bio-Products</t>
  </si>
  <si>
    <t>0-001-6000-407</t>
  </si>
  <si>
    <t>0-001-6000-410</t>
  </si>
  <si>
    <t>G4- Research</t>
  </si>
  <si>
    <t>0-001-6000-411</t>
  </si>
  <si>
    <t>G4- Memberships/Sponsorships</t>
  </si>
  <si>
    <t>0-001-6000-412</t>
  </si>
  <si>
    <t>G4- Projects</t>
  </si>
  <si>
    <t>0-001-6000-415</t>
  </si>
  <si>
    <t>G4- Patent expenses</t>
  </si>
  <si>
    <t>0-001-6000-500</t>
  </si>
  <si>
    <t>G5- DDGS</t>
  </si>
  <si>
    <t>0-001-6000-520</t>
  </si>
  <si>
    <t>G5- Research Projects</t>
  </si>
  <si>
    <t>0-001-6000-513</t>
  </si>
  <si>
    <t>G5- general expenses</t>
  </si>
  <si>
    <t>0-001-6000-600</t>
  </si>
  <si>
    <t>G6- Corn Consumption/Livestock</t>
  </si>
  <si>
    <t>0-001-6000-610</t>
  </si>
  <si>
    <t>G6- Illinois Livestock Development</t>
  </si>
  <si>
    <t>0-001-6000-612</t>
  </si>
  <si>
    <t>G6- sponsorships/programs</t>
  </si>
  <si>
    <t>0-001-6000-613</t>
  </si>
  <si>
    <t>G6- general expenses</t>
  </si>
  <si>
    <t>0-001-6000-620</t>
  </si>
  <si>
    <t>G6- Research Projects</t>
  </si>
  <si>
    <t>0-001-6000-101</t>
  </si>
  <si>
    <t>Corn Zein Products Project 0140</t>
  </si>
  <si>
    <t>Pulse Electric Field Dryer</t>
  </si>
  <si>
    <t>0-001-6000-125</t>
  </si>
  <si>
    <t>Business Plan</t>
  </si>
  <si>
    <t>0-001-6000-126</t>
  </si>
  <si>
    <t>Technical Assistance Grant Program</t>
  </si>
  <si>
    <t>0-001-6000-127</t>
  </si>
  <si>
    <t>Activated Carbon- M.E. &amp; Proforma</t>
  </si>
  <si>
    <t>0-001-6000-128</t>
  </si>
  <si>
    <t>Pilot Run/Economic Analysis</t>
  </si>
  <si>
    <t>0-001-6000-129</t>
  </si>
  <si>
    <t>Membrane Consultant- W. Eykamp</t>
  </si>
  <si>
    <t>0-001-6100-000</t>
  </si>
  <si>
    <t>Undesignated Special Projects</t>
  </si>
  <si>
    <t>0-001-6100-001</t>
  </si>
  <si>
    <t>IL Livestock Strategic Plan</t>
  </si>
  <si>
    <t>0-001-6100-002</t>
  </si>
  <si>
    <t>IL/IN Ethanol/DDGS Promo</t>
  </si>
  <si>
    <t>0-001-6100-003</t>
  </si>
  <si>
    <t>Japanese Wet Millers Project</t>
  </si>
  <si>
    <t>Corn Congress</t>
  </si>
  <si>
    <t>0-001-6000-118</t>
  </si>
  <si>
    <t>G1- Bears Radio ads</t>
  </si>
  <si>
    <t>Programs</t>
  </si>
  <si>
    <t>2008 ICMB</t>
  </si>
  <si>
    <t>Actual Spent</t>
  </si>
  <si>
    <t>Total Spent</t>
  </si>
  <si>
    <t>0-001-5500-015</t>
  </si>
  <si>
    <t>3/10</t>
  </si>
  <si>
    <t>Remaining</t>
  </si>
  <si>
    <t>2011</t>
  </si>
  <si>
    <t>State FFA Officer Mission</t>
  </si>
  <si>
    <t xml:space="preserve">Producer Education                                           </t>
  </si>
  <si>
    <t xml:space="preserve">State Fair/Farm Progress                      </t>
  </si>
  <si>
    <t>IL Agri Women</t>
  </si>
  <si>
    <t xml:space="preserve"> </t>
  </si>
  <si>
    <t>IFB Grants for Water Quality</t>
  </si>
  <si>
    <t xml:space="preserve">Farm Assets Conference </t>
  </si>
  <si>
    <t xml:space="preserve">JULY </t>
  </si>
  <si>
    <t>JULY</t>
  </si>
  <si>
    <t xml:space="preserve">ask in march </t>
  </si>
  <si>
    <t>ICMB  2019 Executive and Communications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</si>
</sst>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[$-409]m/d/yy\ h:mm\ AM/PM;@"/>
  </numFmts>
  <fonts count="42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u/>
      <sz val="16"/>
      <color indexed="6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6"/>
      <color indexed="20"/>
      <name val="BernhardMod BT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54"/>
      <name val="Bookman Old Style"/>
      <family val="1"/>
    </font>
    <font>
      <b/>
      <sz val="12"/>
      <color indexed="54"/>
      <name val="Bookman Old Style"/>
      <family val="1"/>
    </font>
    <font>
      <b/>
      <sz val="12"/>
      <color indexed="60"/>
      <name val="Arial"/>
      <family val="2"/>
    </font>
    <font>
      <sz val="12"/>
      <color indexed="53"/>
      <name val="Arial"/>
      <family val="2"/>
    </font>
    <font>
      <sz val="16"/>
      <name val="Arial"/>
      <family val="2"/>
    </font>
    <font>
      <sz val="16"/>
      <color indexed="43"/>
      <name val="Terminal"/>
      <family val="3"/>
      <charset val="255"/>
    </font>
    <font>
      <sz val="26"/>
      <name val="Arial"/>
      <family val="2"/>
    </font>
    <font>
      <b/>
      <sz val="12"/>
      <color theme="8" tint="-0.249977111117893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u/>
      <sz val="14"/>
      <color indexed="62"/>
      <name val="Arial"/>
      <family val="2"/>
    </font>
    <font>
      <b/>
      <sz val="14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18"/>
      <name val="Arial"/>
      <family val="2"/>
    </font>
    <font>
      <b/>
      <sz val="12"/>
      <color indexed="81"/>
      <name val="Tahoma"/>
      <family val="2"/>
    </font>
    <font>
      <sz val="14"/>
      <color theme="1"/>
      <name val="Arial"/>
      <family val="2"/>
    </font>
    <font>
      <b/>
      <sz val="20"/>
      <name val="Arial"/>
      <family val="2"/>
    </font>
    <font>
      <b/>
      <sz val="16"/>
      <color indexed="62"/>
      <name val="Arial"/>
      <family val="2"/>
    </font>
    <font>
      <sz val="18"/>
      <color theme="0"/>
      <name val="Arial"/>
      <family val="2"/>
    </font>
    <font>
      <b/>
      <u/>
      <sz val="16"/>
      <color rgb="FF009900"/>
      <name val="Arial"/>
      <family val="2"/>
    </font>
    <font>
      <sz val="18"/>
      <color rgb="FF002060"/>
      <name val="Arial"/>
      <family val="2"/>
    </font>
    <font>
      <u/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37" fontId="2" fillId="0" borderId="0" xfId="0" applyNumberFormat="1" applyFont="1" applyBorder="1"/>
    <xf numFmtId="43" fontId="2" fillId="0" borderId="0" xfId="0" applyNumberFormat="1" applyFont="1" applyBorder="1"/>
    <xf numFmtId="3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1" fillId="0" borderId="0" xfId="0" applyNumberFormat="1" applyFont="1"/>
    <xf numFmtId="43" fontId="1" fillId="0" borderId="0" xfId="0" applyNumberFormat="1" applyFont="1"/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38" fontId="6" fillId="0" borderId="0" xfId="0" applyNumberFormat="1" applyFont="1" applyBorder="1"/>
    <xf numFmtId="43" fontId="0" fillId="0" borderId="0" xfId="0" applyNumberFormat="1"/>
    <xf numFmtId="37" fontId="1" fillId="0" borderId="0" xfId="0" applyNumberFormat="1" applyFont="1" applyFill="1"/>
    <xf numFmtId="43" fontId="1" fillId="0" borderId="0" xfId="0" applyNumberFormat="1" applyFont="1" applyFill="1"/>
    <xf numFmtId="37" fontId="2" fillId="0" borderId="0" xfId="0" applyNumberFormat="1" applyFont="1" applyFill="1" applyBorder="1"/>
    <xf numFmtId="38" fontId="6" fillId="0" borderId="0" xfId="0" applyNumberFormat="1" applyFont="1" applyFill="1" applyBorder="1"/>
    <xf numFmtId="37" fontId="1" fillId="0" borderId="0" xfId="0" applyNumberFormat="1" applyFont="1" applyFill="1" applyBorder="1"/>
    <xf numFmtId="43" fontId="1" fillId="0" borderId="0" xfId="0" applyNumberFormat="1" applyFont="1" applyFill="1" applyBorder="1"/>
    <xf numFmtId="37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/>
    <xf numFmtId="37" fontId="1" fillId="0" borderId="0" xfId="0" quotePrefix="1" applyNumberFormat="1" applyFont="1" applyFill="1" applyBorder="1"/>
    <xf numFmtId="164" fontId="12" fillId="0" borderId="0" xfId="0" applyNumberFormat="1" applyFont="1"/>
    <xf numFmtId="19" fontId="12" fillId="0" borderId="0" xfId="0" applyNumberFormat="1" applyFont="1"/>
    <xf numFmtId="19" fontId="12" fillId="0" borderId="0" xfId="0" applyNumberFormat="1" applyFont="1" applyFill="1"/>
    <xf numFmtId="0" fontId="12" fillId="0" borderId="0" xfId="0" applyFont="1"/>
    <xf numFmtId="0" fontId="13" fillId="3" borderId="0" xfId="0" applyFont="1" applyFill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Fill="1"/>
    <xf numFmtId="0" fontId="12" fillId="2" borderId="0" xfId="0" applyFont="1" applyFill="1"/>
    <xf numFmtId="0" fontId="15" fillId="0" borderId="0" xfId="0" applyFont="1" applyFill="1"/>
    <xf numFmtId="0" fontId="12" fillId="3" borderId="0" xfId="0" applyFont="1" applyFill="1"/>
    <xf numFmtId="0" fontId="16" fillId="6" borderId="0" xfId="0" applyFont="1" applyFill="1"/>
    <xf numFmtId="0" fontId="17" fillId="6" borderId="0" xfId="0" applyFont="1" applyFill="1"/>
    <xf numFmtId="0" fontId="12" fillId="3" borderId="3" xfId="0" applyFont="1" applyFill="1" applyBorder="1"/>
    <xf numFmtId="0" fontId="12" fillId="3" borderId="4" xfId="0" applyFont="1" applyFill="1" applyBorder="1"/>
    <xf numFmtId="0" fontId="13" fillId="0" borderId="5" xfId="0" applyFont="1" applyFill="1" applyBorder="1"/>
    <xf numFmtId="0" fontId="13" fillId="0" borderId="6" xfId="0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4" fontId="13" fillId="7" borderId="0" xfId="0" applyNumberFormat="1" applyFont="1" applyFill="1"/>
    <xf numFmtId="4" fontId="13" fillId="0" borderId="0" xfId="0" applyNumberFormat="1" applyFont="1"/>
    <xf numFmtId="4" fontId="13" fillId="3" borderId="0" xfId="0" applyNumberFormat="1" applyFont="1" applyFill="1"/>
    <xf numFmtId="4" fontId="13" fillId="4" borderId="0" xfId="0" applyNumberFormat="1" applyFont="1" applyFill="1"/>
    <xf numFmtId="4" fontId="13" fillId="8" borderId="0" xfId="0" applyNumberFormat="1" applyFont="1" applyFill="1"/>
    <xf numFmtId="4" fontId="13" fillId="9" borderId="0" xfId="0" applyNumberFormat="1" applyFont="1" applyFill="1" applyBorder="1"/>
    <xf numFmtId="4" fontId="13" fillId="5" borderId="0" xfId="0" applyNumberFormat="1" applyFont="1" applyFill="1"/>
    <xf numFmtId="4" fontId="13" fillId="0" borderId="7" xfId="0" applyNumberFormat="1" applyFont="1" applyBorder="1"/>
    <xf numFmtId="4" fontId="12" fillId="0" borderId="0" xfId="0" applyNumberFormat="1" applyFont="1"/>
    <xf numFmtId="0" fontId="12" fillId="7" borderId="0" xfId="0" applyFont="1" applyFill="1"/>
    <xf numFmtId="0" fontId="13" fillId="7" borderId="0" xfId="0" applyFont="1" applyFill="1"/>
    <xf numFmtId="0" fontId="12" fillId="10" borderId="0" xfId="0" applyFont="1" applyFill="1"/>
    <xf numFmtId="0" fontId="13" fillId="0" borderId="0" xfId="0" applyFont="1" applyFill="1"/>
    <xf numFmtId="0" fontId="20" fillId="0" borderId="0" xfId="0" applyFont="1" applyFill="1" applyAlignment="1">
      <alignment horizontal="right"/>
    </xf>
    <xf numFmtId="0" fontId="12" fillId="11" borderId="0" xfId="0" applyFont="1" applyFill="1"/>
    <xf numFmtId="0" fontId="12" fillId="4" borderId="0" xfId="0" applyFont="1" applyFill="1"/>
    <xf numFmtId="0" fontId="21" fillId="11" borderId="0" xfId="0" applyFont="1" applyFill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5" borderId="0" xfId="0" applyFont="1" applyFill="1"/>
    <xf numFmtId="0" fontId="13" fillId="5" borderId="0" xfId="0" applyFont="1" applyFill="1"/>
    <xf numFmtId="0" fontId="22" fillId="0" borderId="0" xfId="0" applyFont="1"/>
    <xf numFmtId="0" fontId="25" fillId="0" borderId="0" xfId="0" applyFont="1"/>
    <xf numFmtId="0" fontId="13" fillId="4" borderId="0" xfId="0" applyFont="1" applyFill="1"/>
    <xf numFmtId="0" fontId="12" fillId="12" borderId="0" xfId="0" applyFont="1" applyFill="1"/>
    <xf numFmtId="14" fontId="12" fillId="0" borderId="0" xfId="0" applyNumberFormat="1" applyFont="1"/>
    <xf numFmtId="0" fontId="2" fillId="0" borderId="0" xfId="0" applyFont="1"/>
    <xf numFmtId="0" fontId="23" fillId="13" borderId="7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4" fillId="14" borderId="8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/>
    </xf>
    <xf numFmtId="37" fontId="1" fillId="0" borderId="1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center"/>
    </xf>
    <xf numFmtId="38" fontId="2" fillId="0" borderId="0" xfId="0" applyNumberFormat="1" applyFont="1"/>
    <xf numFmtId="38" fontId="2" fillId="0" borderId="0" xfId="0" applyNumberFormat="1" applyFont="1" applyFill="1"/>
    <xf numFmtId="37" fontId="1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37" fontId="1" fillId="0" borderId="0" xfId="0" quotePrefix="1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/>
    <xf numFmtId="4" fontId="2" fillId="15" borderId="0" xfId="0" applyNumberFormat="1" applyFont="1" applyFill="1" applyAlignment="1">
      <alignment horizontal="center"/>
    </xf>
    <xf numFmtId="4" fontId="2" fillId="15" borderId="1" xfId="0" applyNumberFormat="1" applyFont="1" applyFill="1" applyBorder="1" applyAlignment="1">
      <alignment horizontal="center"/>
    </xf>
    <xf numFmtId="3" fontId="2" fillId="16" borderId="0" xfId="0" applyNumberFormat="1" applyFont="1" applyFill="1" applyAlignment="1">
      <alignment horizontal="right"/>
    </xf>
    <xf numFmtId="37" fontId="1" fillId="0" borderId="0" xfId="0" quotePrefix="1" applyNumberFormat="1" applyFont="1" applyFill="1" applyAlignment="1">
      <alignment horizontal="center"/>
    </xf>
    <xf numFmtId="37" fontId="29" fillId="0" borderId="0" xfId="0" applyNumberFormat="1" applyFont="1" applyFill="1" applyBorder="1" applyAlignment="1"/>
    <xf numFmtId="8" fontId="33" fillId="0" borderId="0" xfId="0" applyNumberFormat="1" applyFont="1" applyFill="1"/>
    <xf numFmtId="8" fontId="4" fillId="0" borderId="0" xfId="0" applyNumberFormat="1" applyFont="1" applyBorder="1" applyAlignment="1">
      <alignment horizontal="center"/>
    </xf>
    <xf numFmtId="0" fontId="1" fillId="17" borderId="0" xfId="0" quotePrefix="1" applyFont="1" applyFill="1" applyAlignment="1">
      <alignment horizontal="center"/>
    </xf>
    <xf numFmtId="37" fontId="35" fillId="0" borderId="0" xfId="0" applyNumberFormat="1" applyFont="1" applyFill="1" applyBorder="1" applyAlignment="1"/>
    <xf numFmtId="0" fontId="2" fillId="0" borderId="0" xfId="0" quotePrefix="1" applyFont="1"/>
    <xf numFmtId="0" fontId="0" fillId="0" borderId="0" xfId="0" quotePrefix="1"/>
    <xf numFmtId="0" fontId="2" fillId="0" borderId="0" xfId="0" applyFont="1" applyFill="1"/>
    <xf numFmtId="8" fontId="2" fillId="0" borderId="0" xfId="0" applyNumberFormat="1" applyFont="1" applyFill="1"/>
    <xf numFmtId="8" fontId="2" fillId="0" borderId="1" xfId="0" applyNumberFormat="1" applyFont="1" applyFill="1" applyBorder="1"/>
    <xf numFmtId="3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7" fillId="0" borderId="0" xfId="0" applyNumberFormat="1" applyFont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33" fillId="0" borderId="10" xfId="0" applyNumberFormat="1" applyFont="1" applyFill="1" applyBorder="1"/>
    <xf numFmtId="8" fontId="33" fillId="0" borderId="8" xfId="0" applyNumberFormat="1" applyFont="1" applyFill="1" applyBorder="1"/>
    <xf numFmtId="8" fontId="33" fillId="0" borderId="11" xfId="0" applyNumberFormat="1" applyFont="1" applyFill="1" applyBorder="1"/>
    <xf numFmtId="8" fontId="38" fillId="0" borderId="11" xfId="0" applyNumberFormat="1" applyFont="1" applyFill="1" applyBorder="1"/>
    <xf numFmtId="8" fontId="38" fillId="0" borderId="9" xfId="0" applyNumberFormat="1" applyFont="1" applyFill="1" applyBorder="1"/>
    <xf numFmtId="0" fontId="0" fillId="0" borderId="12" xfId="0" applyBorder="1"/>
    <xf numFmtId="8" fontId="39" fillId="0" borderId="0" xfId="0" quotePrefix="1" applyNumberFormat="1" applyFont="1" applyFill="1" applyBorder="1" applyAlignment="1">
      <alignment horizontal="center"/>
    </xf>
    <xf numFmtId="8" fontId="40" fillId="0" borderId="11" xfId="0" applyNumberFormat="1" applyFont="1" applyFill="1" applyBorder="1"/>
    <xf numFmtId="0" fontId="0" fillId="0" borderId="0" xfId="0" applyFill="1"/>
    <xf numFmtId="0" fontId="2" fillId="0" borderId="0" xfId="0" quotePrefix="1" applyFont="1" applyFill="1"/>
    <xf numFmtId="0" fontId="1" fillId="0" borderId="0" xfId="0" quotePrefix="1" applyFont="1" applyFill="1" applyAlignment="1">
      <alignment horizontal="center"/>
    </xf>
    <xf numFmtId="38" fontId="35" fillId="0" borderId="0" xfId="0" applyNumberFormat="1" applyFont="1"/>
    <xf numFmtId="37" fontId="1" fillId="0" borderId="0" xfId="0" applyNumberFormat="1" applyFont="1" applyBorder="1" applyAlignment="1"/>
    <xf numFmtId="38" fontId="1" fillId="0" borderId="0" xfId="0" applyNumberFormat="1" applyFont="1" applyBorder="1"/>
    <xf numFmtId="4" fontId="2" fillId="15" borderId="0" xfId="0" applyNumberFormat="1" applyFont="1" applyFill="1" applyBorder="1" applyAlignment="1">
      <alignment horizontal="center"/>
    </xf>
    <xf numFmtId="8" fontId="33" fillId="0" borderId="0" xfId="0" applyNumberFormat="1" applyFont="1" applyFill="1" applyBorder="1"/>
    <xf numFmtId="8" fontId="2" fillId="0" borderId="0" xfId="0" applyNumberFormat="1" applyFont="1" applyFill="1" applyBorder="1"/>
    <xf numFmtId="0" fontId="9" fillId="0" borderId="0" xfId="0" applyFont="1" applyAlignment="1">
      <alignment horizontal="center"/>
    </xf>
    <xf numFmtId="3" fontId="2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0" fillId="0" borderId="12" xfId="0" applyFill="1" applyBorder="1"/>
    <xf numFmtId="3" fontId="29" fillId="0" borderId="0" xfId="0" applyNumberFormat="1" applyFont="1" applyFill="1" applyAlignment="1">
      <alignment horizontal="right"/>
    </xf>
    <xf numFmtId="38" fontId="35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37" fontId="0" fillId="0" borderId="0" xfId="0" applyNumberFormat="1"/>
    <xf numFmtId="38" fontId="22" fillId="0" borderId="0" xfId="0" applyNumberFormat="1" applyFont="1"/>
    <xf numFmtId="38" fontId="22" fillId="0" borderId="0" xfId="0" applyNumberFormat="1" applyFont="1" applyFill="1"/>
    <xf numFmtId="8" fontId="38" fillId="0" borderId="0" xfId="0" applyNumberFormat="1" applyFont="1" applyFill="1" applyBorder="1"/>
    <xf numFmtId="0" fontId="0" fillId="0" borderId="0" xfId="0" applyBorder="1"/>
    <xf numFmtId="3" fontId="22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right"/>
    </xf>
    <xf numFmtId="3" fontId="22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9" fillId="0" borderId="0" xfId="0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7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1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0" fontId="5" fillId="0" borderId="0" xfId="0" applyFont="1"/>
    <xf numFmtId="37" fontId="1" fillId="18" borderId="0" xfId="0" applyNumberFormat="1" applyFont="1" applyFill="1" applyBorder="1"/>
    <xf numFmtId="37" fontId="1" fillId="18" borderId="0" xfId="0" quotePrefix="1" applyNumberFormat="1" applyFont="1" applyFill="1" applyBorder="1" applyAlignment="1">
      <alignment horizontal="center"/>
    </xf>
    <xf numFmtId="43" fontId="1" fillId="18" borderId="0" xfId="0" applyNumberFormat="1" applyFont="1" applyFill="1" applyAlignment="1">
      <alignment horizontal="center"/>
    </xf>
    <xf numFmtId="3" fontId="22" fillId="18" borderId="0" xfId="0" applyNumberFormat="1" applyFont="1" applyFill="1"/>
    <xf numFmtId="37" fontId="1" fillId="18" borderId="0" xfId="0" quotePrefix="1" applyNumberFormat="1" applyFont="1" applyFill="1" applyAlignment="1">
      <alignment horizontal="center"/>
    </xf>
    <xf numFmtId="37" fontId="2" fillId="18" borderId="0" xfId="0" applyNumberFormat="1" applyFont="1" applyFill="1" applyBorder="1" applyAlignment="1">
      <alignment horizontal="right"/>
    </xf>
    <xf numFmtId="37" fontId="36" fillId="0" borderId="2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/>
    <xf numFmtId="0" fontId="0" fillId="0" borderId="0" xfId="0" applyFill="1" applyAlignment="1"/>
    <xf numFmtId="0" fontId="0" fillId="0" borderId="0" xfId="0" applyAlignment="1"/>
    <xf numFmtId="37" fontId="1" fillId="18" borderId="0" xfId="0" quotePrefix="1" applyNumberFormat="1" applyFont="1" applyFill="1"/>
    <xf numFmtId="43" fontId="1" fillId="18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154082</xdr:colOff>
      <xdr:row>1</xdr:row>
      <xdr:rowOff>0</xdr:rowOff>
    </xdr:from>
    <xdr:to>
      <xdr:col>12</xdr:col>
      <xdr:colOff>112058</xdr:colOff>
      <xdr:row>2</xdr:row>
      <xdr:rowOff>140073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46067" y="350184"/>
          <a:ext cx="2787462" cy="490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24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2476500</xdr:colOff>
      <xdr:row>62</xdr:row>
      <xdr:rowOff>28575</xdr:rowOff>
    </xdr:from>
    <xdr:to>
      <xdr:col>1</xdr:col>
      <xdr:colOff>2905125</xdr:colOff>
      <xdr:row>141</xdr:row>
      <xdr:rowOff>85725</xdr:rowOff>
    </xdr:to>
    <xdr:sp macro="" textlink="">
      <xdr:nvSpPr>
        <xdr:cNvPr id="2358" name="AutoShape 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>
          <a:spLocks/>
        </xdr:cNvSpPr>
      </xdr:nvSpPr>
      <xdr:spPr bwMode="auto">
        <a:xfrm>
          <a:off x="1247775" y="12011025"/>
          <a:ext cx="0" cy="15240000"/>
        </a:xfrm>
        <a:prstGeom prst="leftBrace">
          <a:avLst>
            <a:gd name="adj1" fmla="val -2147483648"/>
            <a:gd name="adj2" fmla="val 32509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2476500</xdr:colOff>
      <xdr:row>62</xdr:row>
      <xdr:rowOff>28575</xdr:rowOff>
    </xdr:from>
    <xdr:to>
      <xdr:col>1</xdr:col>
      <xdr:colOff>2905125</xdr:colOff>
      <xdr:row>141</xdr:row>
      <xdr:rowOff>85725</xdr:rowOff>
    </xdr:to>
    <xdr:sp macro="" textlink="">
      <xdr:nvSpPr>
        <xdr:cNvPr id="2359" name="AutoShape 1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>
          <a:spLocks/>
        </xdr:cNvSpPr>
      </xdr:nvSpPr>
      <xdr:spPr bwMode="auto">
        <a:xfrm>
          <a:off x="1247775" y="12011025"/>
          <a:ext cx="0" cy="15240000"/>
        </a:xfrm>
        <a:prstGeom prst="leftBrace">
          <a:avLst>
            <a:gd name="adj1" fmla="val -2147483648"/>
            <a:gd name="adj2" fmla="val 32509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2476500</xdr:colOff>
      <xdr:row>62</xdr:row>
      <xdr:rowOff>28575</xdr:rowOff>
    </xdr:from>
    <xdr:to>
      <xdr:col>1</xdr:col>
      <xdr:colOff>2905125</xdr:colOff>
      <xdr:row>141</xdr:row>
      <xdr:rowOff>85725</xdr:rowOff>
    </xdr:to>
    <xdr:sp macro="" textlink="">
      <xdr:nvSpPr>
        <xdr:cNvPr id="2360" name="AutoShape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>
          <a:spLocks/>
        </xdr:cNvSpPr>
      </xdr:nvSpPr>
      <xdr:spPr bwMode="auto">
        <a:xfrm>
          <a:off x="1247775" y="12011025"/>
          <a:ext cx="0" cy="15240000"/>
        </a:xfrm>
        <a:prstGeom prst="leftBrace">
          <a:avLst>
            <a:gd name="adj1" fmla="val -2147483648"/>
            <a:gd name="adj2" fmla="val 32509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tabSelected="1" topLeftCell="B31" zoomScale="68" zoomScaleNormal="68" workbookViewId="0">
      <selection activeCell="C52" sqref="C52:F52"/>
    </sheetView>
  </sheetViews>
  <sheetFormatPr defaultRowHeight="22.15"/>
  <cols>
    <col min="1" max="1" width="24.1328125" hidden="1" customWidth="1"/>
    <col min="2" max="2" width="4.1328125" style="120" customWidth="1"/>
    <col min="3" max="3" width="62.86328125" customWidth="1"/>
    <col min="4" max="4" width="3.1328125" customWidth="1"/>
    <col min="5" max="5" width="3.73046875" style="11" customWidth="1"/>
    <col min="6" max="7" width="17.86328125" customWidth="1"/>
    <col min="8" max="8" width="21.3984375" hidden="1" customWidth="1"/>
    <col min="9" max="9" width="21.86328125" hidden="1" customWidth="1"/>
    <col min="10" max="10" width="20" style="78" customWidth="1"/>
    <col min="11" max="11" width="22.1328125" customWidth="1"/>
    <col min="12" max="12" width="25.86328125" style="90" hidden="1" customWidth="1"/>
    <col min="13" max="13" width="21.86328125" style="99" hidden="1" customWidth="1"/>
    <col min="14" max="14" width="20.73046875" style="105" hidden="1" customWidth="1"/>
    <col min="15" max="15" width="20" hidden="1" customWidth="1"/>
  </cols>
  <sheetData>
    <row r="1" spans="3:15" ht="23.25" customHeight="1">
      <c r="C1" s="165" t="s">
        <v>841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3:15" ht="25.5" thickBot="1">
      <c r="C2" s="164" t="s">
        <v>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3:15" ht="22.5">
      <c r="C3" s="1"/>
      <c r="D3" s="1"/>
      <c r="E3" s="2"/>
      <c r="F3" s="129">
        <v>2019</v>
      </c>
      <c r="G3" s="108"/>
      <c r="H3" s="109"/>
      <c r="I3" s="109"/>
      <c r="J3"/>
      <c r="N3" s="110" t="s">
        <v>3</v>
      </c>
    </row>
    <row r="4" spans="3:15" ht="21" thickBot="1">
      <c r="C4" s="1"/>
      <c r="D4" s="1"/>
      <c r="E4" s="2"/>
      <c r="F4" s="85" t="s">
        <v>1</v>
      </c>
      <c r="G4" s="3" t="s">
        <v>2</v>
      </c>
      <c r="H4" s="4" t="s">
        <v>3</v>
      </c>
      <c r="I4" s="4" t="s">
        <v>4</v>
      </c>
      <c r="J4" s="4" t="s">
        <v>3</v>
      </c>
      <c r="K4" s="4" t="s">
        <v>4</v>
      </c>
      <c r="L4" s="89" t="s">
        <v>825</v>
      </c>
      <c r="M4" s="111" t="s">
        <v>826</v>
      </c>
      <c r="N4" s="100" t="s">
        <v>829</v>
      </c>
      <c r="O4" s="118" t="s">
        <v>830</v>
      </c>
    </row>
    <row r="5" spans="3:15" ht="22.5" hidden="1" thickBot="1">
      <c r="C5" s="5" t="s">
        <v>5</v>
      </c>
      <c r="D5" s="5"/>
      <c r="E5" s="6"/>
      <c r="G5" s="7"/>
      <c r="H5" s="7"/>
      <c r="I5" s="7"/>
      <c r="J5"/>
    </row>
    <row r="6" spans="3:15" ht="22.5" hidden="1" thickBot="1">
      <c r="C6" s="5" t="s">
        <v>6</v>
      </c>
      <c r="D6" s="5"/>
      <c r="E6" s="6"/>
      <c r="G6" s="7"/>
      <c r="H6" s="7"/>
      <c r="I6" s="7"/>
      <c r="J6"/>
    </row>
    <row r="7" spans="3:15" ht="22.5" hidden="1" thickBot="1">
      <c r="C7" s="5" t="s">
        <v>7</v>
      </c>
      <c r="D7" s="5"/>
      <c r="E7" s="6"/>
      <c r="G7" s="7"/>
      <c r="H7" s="7"/>
      <c r="I7" s="7"/>
      <c r="J7"/>
    </row>
    <row r="8" spans="3:15" ht="22.5" hidden="1" thickBot="1">
      <c r="C8" s="5" t="s">
        <v>8</v>
      </c>
      <c r="D8" s="5"/>
      <c r="E8" s="6"/>
      <c r="G8" s="7"/>
      <c r="H8" s="7"/>
      <c r="I8" s="7"/>
      <c r="J8"/>
    </row>
    <row r="9" spans="3:15" ht="22.5" hidden="1" thickBot="1">
      <c r="C9" s="5" t="s">
        <v>9</v>
      </c>
      <c r="D9" s="5"/>
      <c r="E9" s="6"/>
      <c r="G9" s="7"/>
      <c r="H9" s="7"/>
      <c r="I9" s="7"/>
      <c r="J9"/>
    </row>
    <row r="10" spans="3:15" ht="22.5" hidden="1" thickBot="1">
      <c r="C10" s="5" t="s">
        <v>10</v>
      </c>
      <c r="D10" s="5"/>
      <c r="E10" s="6"/>
      <c r="H10" s="8"/>
      <c r="I10" s="7"/>
      <c r="J10"/>
    </row>
    <row r="11" spans="3:15" ht="22.5" hidden="1" thickBot="1">
      <c r="C11" s="5" t="s">
        <v>11</v>
      </c>
      <c r="D11" s="5"/>
      <c r="E11" s="6"/>
      <c r="G11" s="7"/>
      <c r="H11" s="7"/>
      <c r="I11" s="7"/>
      <c r="J11"/>
    </row>
    <row r="12" spans="3:15" ht="22.5" hidden="1" thickBot="1">
      <c r="C12" s="5" t="s">
        <v>12</v>
      </c>
      <c r="D12" s="5"/>
      <c r="E12" s="6"/>
      <c r="G12" s="7"/>
      <c r="H12" s="7"/>
      <c r="I12" s="7"/>
      <c r="J12"/>
    </row>
    <row r="13" spans="3:15" ht="22.5" hidden="1" thickBot="1">
      <c r="C13" s="5" t="s">
        <v>13</v>
      </c>
      <c r="D13" s="5"/>
      <c r="E13" s="6"/>
      <c r="G13" s="7"/>
      <c r="H13" s="7"/>
      <c r="I13" s="7"/>
      <c r="J13"/>
    </row>
    <row r="14" spans="3:15" ht="22.5" hidden="1" thickBot="1">
      <c r="C14" s="5" t="s">
        <v>14</v>
      </c>
      <c r="D14" s="5"/>
      <c r="E14" s="6"/>
      <c r="G14" s="7"/>
      <c r="H14" s="7"/>
      <c r="I14" s="7"/>
      <c r="J14"/>
    </row>
    <row r="15" spans="3:15" ht="22.5" hidden="1" thickBot="1">
      <c r="C15" s="5" t="s">
        <v>15</v>
      </c>
      <c r="D15" s="5"/>
      <c r="E15" s="6"/>
      <c r="G15" s="7"/>
      <c r="H15" s="7"/>
      <c r="I15" s="7"/>
      <c r="J15"/>
    </row>
    <row r="16" spans="3:15" ht="22.5" hidden="1" thickBot="1">
      <c r="C16" s="5" t="s">
        <v>16</v>
      </c>
      <c r="D16" s="5"/>
      <c r="E16" s="6"/>
      <c r="G16" s="9"/>
      <c r="H16" s="8"/>
      <c r="I16" s="7"/>
      <c r="J16"/>
    </row>
    <row r="17" spans="1:21" ht="22.5" hidden="1" thickBot="1">
      <c r="C17" s="5" t="s">
        <v>17</v>
      </c>
      <c r="D17" s="5"/>
      <c r="E17" s="6"/>
      <c r="G17" s="7"/>
      <c r="H17" s="7"/>
      <c r="I17" s="7"/>
      <c r="J17"/>
    </row>
    <row r="18" spans="1:21" ht="22.5" hidden="1" thickBot="1">
      <c r="C18" s="5"/>
      <c r="D18" s="5"/>
      <c r="E18" s="6"/>
      <c r="G18" s="1"/>
      <c r="H18" s="1"/>
      <c r="I18" s="10"/>
      <c r="J18"/>
    </row>
    <row r="19" spans="1:21">
      <c r="A19" s="103" t="s">
        <v>318</v>
      </c>
      <c r="B19" s="121"/>
      <c r="C19" s="12" t="s">
        <v>5</v>
      </c>
      <c r="D19" s="97"/>
      <c r="E19" s="92"/>
      <c r="F19" s="130">
        <v>1500</v>
      </c>
      <c r="G19" s="14"/>
      <c r="H19" s="14"/>
      <c r="I19" s="15"/>
      <c r="J19" s="137">
        <v>1500</v>
      </c>
      <c r="K19" s="86"/>
      <c r="L19" s="96">
        <v>1000</v>
      </c>
      <c r="M19" s="113">
        <v>1000</v>
      </c>
      <c r="N19" s="106">
        <f>+J19-M19</f>
        <v>500</v>
      </c>
      <c r="O19" s="117"/>
    </row>
    <row r="20" spans="1:21">
      <c r="A20" s="78"/>
      <c r="B20" s="105"/>
      <c r="C20" s="12" t="s">
        <v>18</v>
      </c>
      <c r="D20" s="97"/>
      <c r="E20" s="92"/>
      <c r="F20" s="130">
        <v>12500</v>
      </c>
      <c r="G20" s="14"/>
      <c r="H20" s="14"/>
      <c r="I20" s="15"/>
      <c r="J20" s="137">
        <v>12500</v>
      </c>
      <c r="K20" s="86"/>
      <c r="L20" s="96">
        <v>5000</v>
      </c>
      <c r="M20" s="115">
        <v>0</v>
      </c>
      <c r="O20" s="117"/>
      <c r="S20" t="s">
        <v>839</v>
      </c>
    </row>
    <row r="21" spans="1:21">
      <c r="A21" s="78"/>
      <c r="B21" s="105"/>
      <c r="C21" s="16" t="s">
        <v>7</v>
      </c>
      <c r="D21" s="97"/>
      <c r="E21" s="92"/>
      <c r="F21" s="130">
        <v>500</v>
      </c>
      <c r="G21" s="14"/>
      <c r="H21" s="14"/>
      <c r="I21" s="15"/>
      <c r="J21" s="138"/>
      <c r="K21" s="87"/>
      <c r="L21" s="131">
        <v>500</v>
      </c>
      <c r="M21" s="115">
        <v>0</v>
      </c>
      <c r="O21" s="117"/>
    </row>
    <row r="22" spans="1:21" s="120" customFormat="1">
      <c r="A22" s="105"/>
      <c r="B22" s="105"/>
      <c r="C22" s="158" t="s">
        <v>8</v>
      </c>
      <c r="D22" s="162"/>
      <c r="E22" s="160"/>
      <c r="F22" s="161">
        <v>500</v>
      </c>
      <c r="G22" s="14"/>
      <c r="H22" s="14"/>
      <c r="I22" s="15"/>
      <c r="J22" s="138"/>
      <c r="K22" s="87"/>
      <c r="L22" s="131">
        <v>200</v>
      </c>
      <c r="M22" s="115">
        <v>0</v>
      </c>
      <c r="N22" s="106">
        <f>+J22-M22</f>
        <v>0</v>
      </c>
      <c r="O22" s="132"/>
    </row>
    <row r="23" spans="1:21">
      <c r="A23" s="78"/>
      <c r="B23" s="105"/>
      <c r="C23" s="158" t="s">
        <v>9</v>
      </c>
      <c r="D23" s="159"/>
      <c r="E23" s="160"/>
      <c r="F23" s="161">
        <v>2000</v>
      </c>
      <c r="G23" s="14"/>
      <c r="H23" s="14"/>
      <c r="I23" s="15"/>
      <c r="J23" s="138"/>
      <c r="K23" s="87"/>
      <c r="L23" s="131"/>
      <c r="M23" s="115">
        <v>0</v>
      </c>
      <c r="O23" s="117"/>
    </row>
    <row r="24" spans="1:21" s="120" customFormat="1">
      <c r="A24" s="121" t="s">
        <v>318</v>
      </c>
      <c r="B24" s="121"/>
      <c r="C24" s="16" t="s">
        <v>834</v>
      </c>
      <c r="D24" s="97"/>
      <c r="E24" s="92"/>
      <c r="F24" s="130">
        <v>2500</v>
      </c>
      <c r="G24" s="14"/>
      <c r="H24" s="14"/>
      <c r="I24" s="15"/>
      <c r="J24" s="138">
        <v>2500</v>
      </c>
      <c r="K24" s="87"/>
      <c r="L24" s="131">
        <v>1000</v>
      </c>
      <c r="M24" s="114">
        <v>1500</v>
      </c>
      <c r="N24" s="106">
        <f>+J24-M24</f>
        <v>1000</v>
      </c>
      <c r="O24" s="132"/>
    </row>
    <row r="25" spans="1:21" s="120" customFormat="1">
      <c r="A25" s="105"/>
      <c r="B25" s="105"/>
      <c r="C25" s="16" t="s">
        <v>11</v>
      </c>
      <c r="D25" s="97"/>
      <c r="E25" s="92"/>
      <c r="F25" s="130">
        <v>1000</v>
      </c>
      <c r="G25" s="14"/>
      <c r="H25" s="14"/>
      <c r="I25" s="15"/>
      <c r="J25" s="138"/>
      <c r="K25" s="87"/>
      <c r="L25" s="131">
        <v>1000</v>
      </c>
      <c r="M25" s="114">
        <v>500</v>
      </c>
      <c r="N25" s="106">
        <f>+J25-M25</f>
        <v>-500</v>
      </c>
      <c r="O25" s="132"/>
      <c r="S25" s="156"/>
    </row>
    <row r="26" spans="1:21">
      <c r="A26" s="78"/>
      <c r="B26" s="105"/>
      <c r="C26" s="16" t="s">
        <v>12</v>
      </c>
      <c r="D26" s="97"/>
      <c r="E26" s="92"/>
      <c r="F26" s="130">
        <v>1000</v>
      </c>
      <c r="G26" s="14"/>
      <c r="H26" s="14"/>
      <c r="I26" s="15"/>
      <c r="J26" s="138"/>
      <c r="K26" s="87"/>
      <c r="L26" s="131">
        <v>0</v>
      </c>
      <c r="M26" s="115">
        <v>0</v>
      </c>
      <c r="O26" s="117"/>
    </row>
    <row r="27" spans="1:21">
      <c r="A27" s="78"/>
      <c r="B27" s="105"/>
      <c r="C27" s="16" t="s">
        <v>13</v>
      </c>
      <c r="D27" s="97"/>
      <c r="E27" s="92"/>
      <c r="F27" s="130">
        <v>20000</v>
      </c>
      <c r="G27" s="14"/>
      <c r="H27" s="14"/>
      <c r="I27" s="15"/>
      <c r="J27" s="138"/>
      <c r="K27" s="87"/>
      <c r="L27" s="131"/>
      <c r="M27" s="115">
        <v>0</v>
      </c>
      <c r="N27" s="106">
        <f t="shared" ref="N27:N34" si="0">+J27-M27</f>
        <v>0</v>
      </c>
      <c r="O27" s="117"/>
    </row>
    <row r="28" spans="1:21">
      <c r="A28" s="78"/>
      <c r="B28" s="105"/>
      <c r="C28" s="16" t="s">
        <v>837</v>
      </c>
      <c r="D28" s="91"/>
      <c r="E28" s="92"/>
      <c r="F28" s="130">
        <v>2500</v>
      </c>
      <c r="G28" s="14"/>
      <c r="H28" s="14"/>
      <c r="I28" s="15"/>
      <c r="J28" s="138">
        <v>2500</v>
      </c>
      <c r="K28" s="87"/>
      <c r="L28" s="131">
        <v>1000</v>
      </c>
      <c r="M28" s="115">
        <v>0</v>
      </c>
      <c r="N28" s="106">
        <f t="shared" si="0"/>
        <v>2500</v>
      </c>
      <c r="O28" s="117"/>
      <c r="S28" t="s">
        <v>839</v>
      </c>
    </row>
    <row r="29" spans="1:21" s="120" customFormat="1">
      <c r="A29" s="105"/>
      <c r="B29" s="105"/>
      <c r="C29" s="12" t="s">
        <v>15</v>
      </c>
      <c r="D29" s="91"/>
      <c r="E29" s="92"/>
      <c r="F29" s="130">
        <v>2000</v>
      </c>
      <c r="G29" s="14"/>
      <c r="H29" s="14"/>
      <c r="I29" s="15"/>
      <c r="J29" s="138">
        <v>2000</v>
      </c>
      <c r="K29" s="87"/>
      <c r="L29" s="133"/>
      <c r="M29" s="115">
        <v>0</v>
      </c>
      <c r="N29" s="106">
        <f t="shared" si="0"/>
        <v>2000</v>
      </c>
      <c r="O29" s="132"/>
    </row>
    <row r="30" spans="1:21">
      <c r="A30" s="78"/>
      <c r="B30" s="105"/>
      <c r="C30" s="12" t="s">
        <v>16</v>
      </c>
      <c r="D30" s="91"/>
      <c r="E30" s="92"/>
      <c r="F30" s="130">
        <v>250</v>
      </c>
      <c r="G30" s="14"/>
      <c r="H30" s="14"/>
      <c r="I30" s="15"/>
      <c r="J30" s="138"/>
      <c r="K30" s="87"/>
      <c r="L30" s="131">
        <v>200</v>
      </c>
      <c r="M30" s="119">
        <v>200</v>
      </c>
      <c r="N30" s="106">
        <f t="shared" si="0"/>
        <v>-200</v>
      </c>
      <c r="O30" s="117"/>
      <c r="S30" s="156"/>
    </row>
    <row r="31" spans="1:21">
      <c r="A31" s="78"/>
      <c r="B31" s="105"/>
      <c r="C31" s="12" t="s">
        <v>17</v>
      </c>
      <c r="D31" s="91"/>
      <c r="E31" s="92"/>
      <c r="F31" s="130">
        <v>500</v>
      </c>
      <c r="G31" s="14"/>
      <c r="H31" s="14"/>
      <c r="I31" s="15"/>
      <c r="J31" s="138"/>
      <c r="K31" s="87"/>
      <c r="L31" s="131">
        <v>350</v>
      </c>
      <c r="M31" s="115">
        <v>0</v>
      </c>
      <c r="N31" s="105">
        <f t="shared" si="0"/>
        <v>0</v>
      </c>
      <c r="O31" s="117"/>
      <c r="S31" s="156"/>
      <c r="U31" t="s">
        <v>840</v>
      </c>
    </row>
    <row r="32" spans="1:21">
      <c r="A32" s="103" t="s">
        <v>318</v>
      </c>
      <c r="B32" s="121"/>
      <c r="C32" s="12" t="s">
        <v>19</v>
      </c>
      <c r="D32" s="91"/>
      <c r="E32" s="92"/>
      <c r="F32" s="130">
        <v>1000</v>
      </c>
      <c r="G32" s="14"/>
      <c r="H32" s="14"/>
      <c r="I32" s="15"/>
      <c r="J32" s="138">
        <v>1000</v>
      </c>
      <c r="K32" s="87"/>
      <c r="L32" s="131">
        <v>1000</v>
      </c>
      <c r="M32" s="114">
        <v>1000</v>
      </c>
      <c r="N32" s="106">
        <f t="shared" si="0"/>
        <v>0</v>
      </c>
      <c r="O32" s="117"/>
    </row>
    <row r="33" spans="1:19" s="120" customFormat="1">
      <c r="A33" s="121" t="s">
        <v>318</v>
      </c>
      <c r="B33" s="121"/>
      <c r="C33" s="12" t="s">
        <v>20</v>
      </c>
      <c r="D33" s="91"/>
      <c r="E33" s="92"/>
      <c r="F33" s="130">
        <v>1000</v>
      </c>
      <c r="G33" s="14"/>
      <c r="H33" s="14"/>
      <c r="I33" s="15"/>
      <c r="J33" s="138"/>
      <c r="K33" s="87"/>
      <c r="L33" s="131"/>
      <c r="M33" s="114">
        <f>300+150+120</f>
        <v>570</v>
      </c>
      <c r="N33" s="106">
        <f t="shared" si="0"/>
        <v>-570</v>
      </c>
      <c r="O33" s="132"/>
    </row>
    <row r="34" spans="1:19" s="120" customFormat="1">
      <c r="A34" s="105"/>
      <c r="B34" s="105"/>
      <c r="C34" s="12" t="s">
        <v>21</v>
      </c>
      <c r="D34" s="97"/>
      <c r="E34" s="92"/>
      <c r="F34" s="130">
        <v>5000</v>
      </c>
      <c r="G34" s="14"/>
      <c r="H34" s="14"/>
      <c r="I34" s="15"/>
      <c r="J34" s="138">
        <v>5000</v>
      </c>
      <c r="K34" s="87"/>
      <c r="L34" s="131">
        <v>4000</v>
      </c>
      <c r="M34" s="115">
        <v>0</v>
      </c>
      <c r="N34" s="106">
        <f t="shared" si="0"/>
        <v>5000</v>
      </c>
      <c r="O34" s="132"/>
    </row>
    <row r="35" spans="1:19" s="120" customFormat="1">
      <c r="A35" s="105"/>
      <c r="B35" s="105"/>
      <c r="C35" s="12" t="s">
        <v>22</v>
      </c>
      <c r="D35" s="97"/>
      <c r="E35" s="92"/>
      <c r="F35" s="130">
        <v>90000</v>
      </c>
      <c r="G35" s="14"/>
      <c r="H35" s="14"/>
      <c r="I35" s="15"/>
      <c r="J35" s="138"/>
      <c r="K35" s="87"/>
      <c r="L35" s="131"/>
      <c r="M35" s="115"/>
      <c r="N35" s="106"/>
      <c r="O35" s="132"/>
    </row>
    <row r="36" spans="1:19">
      <c r="A36" s="78"/>
      <c r="B36" s="105"/>
      <c r="C36" s="12" t="s">
        <v>831</v>
      </c>
      <c r="D36" s="97"/>
      <c r="E36" s="92"/>
      <c r="F36" s="154">
        <v>1000</v>
      </c>
      <c r="G36" s="14"/>
      <c r="H36" s="14"/>
      <c r="I36" s="15"/>
      <c r="J36" s="138">
        <v>1000</v>
      </c>
      <c r="K36" s="87" t="s">
        <v>835</v>
      </c>
      <c r="L36" s="131"/>
      <c r="M36" s="114"/>
      <c r="N36" s="106"/>
      <c r="O36" s="117"/>
      <c r="S36" s="120" t="s">
        <v>838</v>
      </c>
    </row>
    <row r="37" spans="1:19" ht="22.5" thickBot="1">
      <c r="C37" s="12" t="s">
        <v>836</v>
      </c>
      <c r="D37" s="97"/>
      <c r="E37" s="92"/>
      <c r="F37" s="141">
        <v>10000</v>
      </c>
      <c r="G37" s="14"/>
      <c r="H37" s="14"/>
      <c r="I37" s="15"/>
      <c r="J37" s="87"/>
      <c r="K37" s="87"/>
      <c r="L37" s="131"/>
      <c r="M37" s="116">
        <v>0</v>
      </c>
      <c r="N37" s="106">
        <f>+J37-M37</f>
        <v>0</v>
      </c>
      <c r="O37" s="117"/>
    </row>
    <row r="38" spans="1:19">
      <c r="C38" s="12"/>
      <c r="D38" s="97"/>
      <c r="E38" s="92"/>
      <c r="F38" s="141"/>
      <c r="G38" s="14"/>
      <c r="H38" s="14"/>
      <c r="I38" s="15"/>
      <c r="J38" s="87"/>
      <c r="K38" s="87"/>
      <c r="L38" s="131"/>
      <c r="M38" s="139"/>
      <c r="N38" s="106"/>
      <c r="O38" s="140"/>
    </row>
    <row r="39" spans="1:19" ht="22.5" thickBot="1">
      <c r="C39" s="142" t="s">
        <v>23</v>
      </c>
      <c r="D39" s="142"/>
      <c r="E39" s="143"/>
      <c r="F39" s="144">
        <f>SUM(F19:F37)</f>
        <v>154750</v>
      </c>
      <c r="G39" s="144">
        <f t="shared" ref="G39:K39" si="1">SUM(G19:G36)</f>
        <v>0</v>
      </c>
      <c r="H39" s="144">
        <f t="shared" si="1"/>
        <v>0</v>
      </c>
      <c r="I39" s="144">
        <f t="shared" si="1"/>
        <v>0</v>
      </c>
      <c r="J39" s="144">
        <f t="shared" si="1"/>
        <v>28000</v>
      </c>
      <c r="K39" s="144">
        <f t="shared" si="1"/>
        <v>0</v>
      </c>
      <c r="L39" s="145">
        <f>SUM(L19:L34)</f>
        <v>15250</v>
      </c>
      <c r="M39" s="112">
        <f>SUM(M19:M37)</f>
        <v>4770</v>
      </c>
      <c r="N39" s="107">
        <f>SUM(N19:N37)</f>
        <v>9730</v>
      </c>
      <c r="O39" s="104" t="s">
        <v>828</v>
      </c>
    </row>
    <row r="40" spans="1:19" ht="22.5" thickTop="1">
      <c r="C40" s="142"/>
      <c r="D40" s="142"/>
      <c r="E40" s="143"/>
      <c r="F40" s="16"/>
      <c r="G40" s="16"/>
      <c r="H40" s="16"/>
      <c r="I40" s="16"/>
      <c r="J40" s="146"/>
      <c r="K40" s="87"/>
      <c r="L40" s="135"/>
    </row>
    <row r="41" spans="1:19" ht="25.5" thickBot="1">
      <c r="C41" s="164" t="s">
        <v>24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</row>
    <row r="42" spans="1:19" ht="22.5">
      <c r="C42" s="88"/>
      <c r="D42" s="88"/>
      <c r="E42" s="88"/>
      <c r="F42" s="147">
        <v>2019</v>
      </c>
      <c r="G42" s="148"/>
      <c r="H42" s="149"/>
      <c r="I42" s="149"/>
      <c r="J42" s="120"/>
      <c r="K42" s="120"/>
      <c r="L42" s="135"/>
      <c r="N42" s="150" t="s">
        <v>3</v>
      </c>
    </row>
    <row r="43" spans="1:19" ht="21" thickBot="1">
      <c r="C43" s="88"/>
      <c r="D43" s="88"/>
      <c r="E43" s="88"/>
      <c r="F43" s="151" t="s">
        <v>1</v>
      </c>
      <c r="G43" s="152" t="s">
        <v>2</v>
      </c>
      <c r="H43" s="153" t="s">
        <v>3</v>
      </c>
      <c r="I43" s="153" t="s">
        <v>4</v>
      </c>
      <c r="J43" s="153" t="s">
        <v>3</v>
      </c>
      <c r="K43" s="153" t="s">
        <v>4</v>
      </c>
      <c r="L43" s="135"/>
      <c r="M43" s="111" t="s">
        <v>826</v>
      </c>
      <c r="N43" s="111" t="s">
        <v>829</v>
      </c>
      <c r="O43" s="118" t="s">
        <v>830</v>
      </c>
    </row>
    <row r="44" spans="1:19" s="120" customFormat="1">
      <c r="A44" s="122" t="s">
        <v>610</v>
      </c>
      <c r="B44" s="122"/>
      <c r="C44" s="16" t="s">
        <v>25</v>
      </c>
      <c r="D44" s="97"/>
      <c r="E44" s="92"/>
      <c r="F44" s="21">
        <v>25000</v>
      </c>
      <c r="G44" s="93"/>
      <c r="H44" s="8"/>
      <c r="I44" s="15"/>
      <c r="J44" s="134"/>
      <c r="K44" s="87"/>
      <c r="L44" s="135">
        <v>10902</v>
      </c>
      <c r="M44" s="113">
        <f>5772+6375</f>
        <v>12147</v>
      </c>
      <c r="N44" s="106">
        <f t="shared" ref="N44:N55" si="2">+J44-M44</f>
        <v>-12147</v>
      </c>
      <c r="O44" s="132"/>
    </row>
    <row r="45" spans="1:19" s="120" customFormat="1">
      <c r="A45" s="122" t="s">
        <v>613</v>
      </c>
      <c r="B45" s="122"/>
      <c r="C45" s="16" t="s">
        <v>832</v>
      </c>
      <c r="D45" s="91"/>
      <c r="E45" s="92"/>
      <c r="F45" s="21">
        <v>100000</v>
      </c>
      <c r="G45" s="93"/>
      <c r="H45" s="8"/>
      <c r="I45" s="15"/>
      <c r="J45" s="134"/>
      <c r="K45" s="87"/>
      <c r="L45" s="135">
        <v>22871</v>
      </c>
      <c r="M45" s="114">
        <v>23448.49</v>
      </c>
      <c r="N45" s="106">
        <f t="shared" si="2"/>
        <v>-23448.49</v>
      </c>
      <c r="O45" s="132"/>
      <c r="S45" s="155"/>
    </row>
    <row r="46" spans="1:19" s="120" customFormat="1">
      <c r="A46" s="122" t="s">
        <v>827</v>
      </c>
      <c r="B46" s="122"/>
      <c r="C46" s="158" t="s">
        <v>27</v>
      </c>
      <c r="D46" s="162"/>
      <c r="E46" s="160"/>
      <c r="F46" s="163">
        <v>5000</v>
      </c>
      <c r="G46" s="93"/>
      <c r="H46" s="8"/>
      <c r="I46" s="15"/>
      <c r="J46" s="134"/>
      <c r="K46" s="87"/>
      <c r="L46" s="135">
        <v>46.5</v>
      </c>
      <c r="M46" s="115">
        <v>0</v>
      </c>
      <c r="N46" s="106">
        <f t="shared" si="2"/>
        <v>0</v>
      </c>
      <c r="O46" s="132"/>
      <c r="S46"/>
    </row>
    <row r="47" spans="1:19">
      <c r="A47" s="101" t="s">
        <v>628</v>
      </c>
      <c r="B47" s="122"/>
      <c r="C47" s="158" t="s">
        <v>28</v>
      </c>
      <c r="D47" s="159"/>
      <c r="E47" s="160"/>
      <c r="F47" s="163">
        <v>8000</v>
      </c>
      <c r="G47" s="98"/>
      <c r="H47" s="98"/>
      <c r="I47" s="98"/>
      <c r="J47" s="102"/>
      <c r="K47" s="87"/>
      <c r="L47" s="135">
        <f>1132+8078</f>
        <v>9210</v>
      </c>
      <c r="M47" s="115">
        <v>0</v>
      </c>
      <c r="N47" s="106">
        <f t="shared" si="2"/>
        <v>0</v>
      </c>
      <c r="O47" s="117"/>
    </row>
    <row r="48" spans="1:19">
      <c r="C48" s="16" t="s">
        <v>29</v>
      </c>
      <c r="D48" s="91"/>
      <c r="E48" s="92"/>
      <c r="F48" s="21">
        <v>4500</v>
      </c>
      <c r="G48" s="98"/>
      <c r="H48" s="98"/>
      <c r="I48" s="98"/>
      <c r="J48" s="102"/>
      <c r="K48" s="87"/>
      <c r="L48" s="135"/>
      <c r="M48" s="115">
        <v>0</v>
      </c>
      <c r="N48" s="106">
        <f t="shared" si="2"/>
        <v>0</v>
      </c>
      <c r="O48" s="117"/>
      <c r="S48" s="157"/>
    </row>
    <row r="49" spans="1:19">
      <c r="A49" s="101" t="s">
        <v>632</v>
      </c>
      <c r="B49" s="122"/>
      <c r="C49" s="158" t="s">
        <v>30</v>
      </c>
      <c r="D49" s="159"/>
      <c r="E49" s="160"/>
      <c r="F49" s="163">
        <v>3500</v>
      </c>
      <c r="G49" s="98"/>
      <c r="H49" s="98"/>
      <c r="I49" s="98"/>
      <c r="J49" s="102"/>
      <c r="K49" s="87"/>
      <c r="L49" s="135"/>
      <c r="M49" s="115">
        <v>0</v>
      </c>
      <c r="N49" s="106">
        <f t="shared" si="2"/>
        <v>0</v>
      </c>
      <c r="O49" s="117"/>
    </row>
    <row r="50" spans="1:19" s="120" customFormat="1">
      <c r="A50" s="122" t="s">
        <v>620</v>
      </c>
      <c r="B50" s="122"/>
      <c r="C50" s="16" t="s">
        <v>31</v>
      </c>
      <c r="D50" s="91"/>
      <c r="E50" s="92"/>
      <c r="F50" s="21">
        <v>20000</v>
      </c>
      <c r="G50" s="93"/>
      <c r="H50" s="8"/>
      <c r="I50" s="15"/>
      <c r="J50" s="87"/>
      <c r="K50" s="87"/>
      <c r="L50" s="135">
        <v>10289</v>
      </c>
      <c r="M50" s="114">
        <v>5563.45</v>
      </c>
      <c r="N50" s="106">
        <f t="shared" si="2"/>
        <v>-5563.45</v>
      </c>
      <c r="O50" s="132"/>
      <c r="S50" s="155"/>
    </row>
    <row r="51" spans="1:19" s="120" customFormat="1">
      <c r="A51" s="122" t="s">
        <v>611</v>
      </c>
      <c r="B51" s="122"/>
      <c r="C51" s="16" t="s">
        <v>32</v>
      </c>
      <c r="D51" s="97"/>
      <c r="E51" s="92"/>
      <c r="F51" s="21">
        <v>1000</v>
      </c>
      <c r="G51" s="93"/>
      <c r="H51" s="8"/>
      <c r="I51" s="15"/>
      <c r="J51" s="134">
        <v>1000</v>
      </c>
      <c r="K51" s="87"/>
      <c r="L51" s="135"/>
      <c r="M51" s="115">
        <v>0</v>
      </c>
      <c r="N51" s="106">
        <f t="shared" si="2"/>
        <v>1000</v>
      </c>
      <c r="O51" s="132"/>
      <c r="S51" s="120" t="s">
        <v>839</v>
      </c>
    </row>
    <row r="52" spans="1:19">
      <c r="A52" s="101" t="s">
        <v>626</v>
      </c>
      <c r="B52" s="122"/>
      <c r="C52" s="158" t="s">
        <v>833</v>
      </c>
      <c r="D52" s="169"/>
      <c r="E52" s="170"/>
      <c r="F52" s="163">
        <v>18000</v>
      </c>
      <c r="G52" s="93"/>
      <c r="H52" s="8"/>
      <c r="I52" s="15"/>
      <c r="J52" s="134"/>
      <c r="K52" s="87"/>
      <c r="L52" s="135"/>
      <c r="M52" s="114">
        <v>5723.75</v>
      </c>
      <c r="N52" s="106">
        <f t="shared" si="2"/>
        <v>-5723.75</v>
      </c>
      <c r="O52" s="117"/>
    </row>
    <row r="53" spans="1:19">
      <c r="A53" s="101" t="s">
        <v>617</v>
      </c>
      <c r="B53" s="122"/>
      <c r="C53" s="16" t="s">
        <v>33</v>
      </c>
      <c r="D53" s="91"/>
      <c r="E53" s="92"/>
      <c r="F53" s="21">
        <v>30000</v>
      </c>
      <c r="G53" s="93"/>
      <c r="H53" s="8"/>
      <c r="I53" s="15"/>
      <c r="J53" s="134">
        <v>30000</v>
      </c>
      <c r="K53" s="87"/>
      <c r="L53" s="135">
        <v>30000</v>
      </c>
      <c r="M53" s="114">
        <v>30000</v>
      </c>
      <c r="N53" s="106">
        <f t="shared" si="2"/>
        <v>0</v>
      </c>
      <c r="O53" s="117"/>
    </row>
    <row r="54" spans="1:19">
      <c r="A54" s="101" t="s">
        <v>623</v>
      </c>
      <c r="B54" s="122"/>
      <c r="C54" s="158" t="s">
        <v>34</v>
      </c>
      <c r="D54" s="159"/>
      <c r="E54" s="160"/>
      <c r="F54" s="163">
        <v>1000</v>
      </c>
      <c r="G54" s="93"/>
      <c r="H54" s="8"/>
      <c r="I54" s="15"/>
      <c r="J54" s="123"/>
      <c r="K54" s="86"/>
      <c r="L54" s="94"/>
      <c r="M54" s="114">
        <v>447.71</v>
      </c>
      <c r="N54" s="106">
        <f t="shared" si="2"/>
        <v>-447.71</v>
      </c>
      <c r="O54" s="117"/>
    </row>
    <row r="55" spans="1:19" ht="22.5" thickBot="1">
      <c r="C55" s="16"/>
      <c r="D55" s="23"/>
      <c r="E55" s="13"/>
      <c r="F55" s="21">
        <v>2500</v>
      </c>
      <c r="G55" s="93"/>
      <c r="H55" s="8"/>
      <c r="I55" s="15"/>
      <c r="J55" s="86"/>
      <c r="K55" s="86"/>
      <c r="L55" s="94"/>
      <c r="M55" s="116">
        <v>0</v>
      </c>
      <c r="N55" s="105">
        <f t="shared" si="2"/>
        <v>0</v>
      </c>
      <c r="O55" s="117"/>
    </row>
    <row r="56" spans="1:19" ht="22.5" thickBot="1">
      <c r="C56" s="18" t="s">
        <v>35</v>
      </c>
      <c r="D56" s="16"/>
      <c r="E56" s="17"/>
      <c r="F56" s="84">
        <f t="shared" ref="F56:K56" si="3">SUM(F44:F55)</f>
        <v>218500</v>
      </c>
      <c r="G56" s="84">
        <f t="shared" si="3"/>
        <v>0</v>
      </c>
      <c r="H56" s="84">
        <f t="shared" si="3"/>
        <v>0</v>
      </c>
      <c r="I56" s="84">
        <f t="shared" si="3"/>
        <v>0</v>
      </c>
      <c r="J56" s="84">
        <f t="shared" si="3"/>
        <v>31000</v>
      </c>
      <c r="K56" s="84">
        <f t="shared" si="3"/>
        <v>0</v>
      </c>
      <c r="L56" s="95">
        <f t="shared" ref="L56" si="4">SUM(L44:L54)</f>
        <v>83318.5</v>
      </c>
      <c r="M56" s="112">
        <f>SUM(M44:M55)</f>
        <v>77330.400000000009</v>
      </c>
      <c r="N56" s="107">
        <f>SUM(N44:N55)</f>
        <v>-46330.400000000001</v>
      </c>
      <c r="Q56" s="136"/>
    </row>
    <row r="57" spans="1:19" ht="22.5" thickTop="1">
      <c r="C57" s="18"/>
      <c r="D57" s="16"/>
      <c r="E57" s="17"/>
      <c r="F57" s="18"/>
      <c r="G57" s="124"/>
      <c r="H57" s="18"/>
      <c r="I57" s="18"/>
      <c r="J57" s="125"/>
      <c r="K57" s="125"/>
      <c r="L57" s="126"/>
      <c r="M57" s="127"/>
      <c r="N57" s="128"/>
    </row>
    <row r="58" spans="1:19">
      <c r="D58" s="18"/>
      <c r="E58" s="19"/>
      <c r="F58" s="20"/>
      <c r="G58" s="20"/>
      <c r="H58" s="10"/>
      <c r="J58" s="22"/>
      <c r="K58" s="86"/>
    </row>
    <row r="59" spans="1:19">
      <c r="C59" s="166"/>
      <c r="D59" s="167"/>
      <c r="E59" s="167"/>
      <c r="F59" s="167"/>
      <c r="G59" s="168"/>
    </row>
  </sheetData>
  <mergeCells count="4">
    <mergeCell ref="C2:N2"/>
    <mergeCell ref="C41:N41"/>
    <mergeCell ref="C1:N1"/>
    <mergeCell ref="C59:G59"/>
  </mergeCells>
  <phoneticPr fontId="10" type="noConversion"/>
  <pageMargins left="0.31" right="0.24" top="0.28999999999999998" bottom="0.27" header="0.17" footer="0.15"/>
  <pageSetup scale="6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4"/>
  <sheetViews>
    <sheetView topLeftCell="A205" zoomScale="80" zoomScaleNormal="80" workbookViewId="0">
      <selection activeCell="K209" sqref="K209:K210"/>
    </sheetView>
  </sheetViews>
  <sheetFormatPr defaultColWidth="9.1328125" defaultRowHeight="15"/>
  <cols>
    <col min="1" max="1" width="18.73046875" style="27" bestFit="1" customWidth="1"/>
    <col min="2" max="2" width="46.73046875" style="27" hidden="1" customWidth="1"/>
    <col min="3" max="3" width="2.265625" style="29" hidden="1" customWidth="1"/>
    <col min="4" max="4" width="52" style="27" hidden="1" customWidth="1"/>
    <col min="5" max="5" width="2.265625" style="27" hidden="1" customWidth="1"/>
    <col min="6" max="6" width="52" style="27" bestFit="1" customWidth="1"/>
    <col min="7" max="9" width="9.1328125" style="27"/>
    <col min="10" max="10" width="18" style="27" bestFit="1" customWidth="1"/>
    <col min="11" max="11" width="44.1328125" style="27" bestFit="1" customWidth="1"/>
    <col min="12" max="12" width="11.3984375" style="27" bestFit="1" customWidth="1"/>
    <col min="13" max="16384" width="9.1328125" style="27"/>
  </cols>
  <sheetData>
    <row r="1" spans="1:6">
      <c r="A1" s="24">
        <f ca="1">NOW()</f>
        <v>43468.447954050927</v>
      </c>
      <c r="B1" s="25"/>
      <c r="C1" s="26"/>
    </row>
    <row r="2" spans="1:6">
      <c r="B2" s="28" t="s">
        <v>48</v>
      </c>
    </row>
    <row r="3" spans="1:6">
      <c r="B3" s="30" t="s">
        <v>82</v>
      </c>
      <c r="D3" s="31" t="s">
        <v>83</v>
      </c>
      <c r="F3" s="32" t="s">
        <v>84</v>
      </c>
    </row>
    <row r="4" spans="1:6" ht="15.4" thickBot="1">
      <c r="A4" s="33" t="s">
        <v>36</v>
      </c>
      <c r="B4" s="34" t="s">
        <v>37</v>
      </c>
      <c r="C4" s="35"/>
      <c r="D4" s="36" t="s">
        <v>37</v>
      </c>
      <c r="F4" s="37" t="s">
        <v>37</v>
      </c>
    </row>
    <row r="5" spans="1:6">
      <c r="A5" s="38" t="s">
        <v>85</v>
      </c>
    </row>
    <row r="6" spans="1:6">
      <c r="A6" s="27" t="s">
        <v>86</v>
      </c>
      <c r="B6" s="27" t="s">
        <v>38</v>
      </c>
      <c r="D6" s="27" t="s">
        <v>38</v>
      </c>
      <c r="F6" s="27" t="s">
        <v>38</v>
      </c>
    </row>
    <row r="7" spans="1:6">
      <c r="A7" s="27" t="s">
        <v>87</v>
      </c>
      <c r="B7" s="27" t="s">
        <v>88</v>
      </c>
      <c r="D7" s="27" t="s">
        <v>88</v>
      </c>
      <c r="F7" s="27" t="s">
        <v>88</v>
      </c>
    </row>
    <row r="8" spans="1:6">
      <c r="A8" s="27" t="s">
        <v>89</v>
      </c>
      <c r="B8" s="27" t="s">
        <v>90</v>
      </c>
      <c r="D8" s="27" t="s">
        <v>90</v>
      </c>
      <c r="F8" s="27" t="s">
        <v>90</v>
      </c>
    </row>
    <row r="9" spans="1:6">
      <c r="A9" s="27" t="s">
        <v>91</v>
      </c>
      <c r="B9" s="27" t="s">
        <v>39</v>
      </c>
      <c r="D9" s="27" t="s">
        <v>39</v>
      </c>
      <c r="F9" s="27" t="s">
        <v>39</v>
      </c>
    </row>
    <row r="10" spans="1:6">
      <c r="A10" s="27" t="s">
        <v>92</v>
      </c>
      <c r="B10" s="27" t="s">
        <v>93</v>
      </c>
      <c r="D10" s="27" t="s">
        <v>93</v>
      </c>
      <c r="F10" s="27" t="s">
        <v>93</v>
      </c>
    </row>
    <row r="11" spans="1:6">
      <c r="A11" s="27" t="s">
        <v>94</v>
      </c>
      <c r="B11" s="27" t="s">
        <v>95</v>
      </c>
      <c r="D11" s="27" t="s">
        <v>95</v>
      </c>
      <c r="F11" s="27" t="s">
        <v>95</v>
      </c>
    </row>
    <row r="12" spans="1:6">
      <c r="A12" s="27" t="s">
        <v>96</v>
      </c>
      <c r="B12" s="27" t="s">
        <v>41</v>
      </c>
      <c r="D12" s="27" t="s">
        <v>41</v>
      </c>
      <c r="F12" s="27" t="s">
        <v>41</v>
      </c>
    </row>
    <row r="13" spans="1:6">
      <c r="A13" s="27" t="s">
        <v>97</v>
      </c>
      <c r="B13" s="27" t="s">
        <v>98</v>
      </c>
      <c r="D13" s="27" t="s">
        <v>98</v>
      </c>
      <c r="F13" s="27" t="s">
        <v>98</v>
      </c>
    </row>
    <row r="14" spans="1:6">
      <c r="A14" s="27" t="s">
        <v>99</v>
      </c>
      <c r="B14" s="27" t="s">
        <v>100</v>
      </c>
      <c r="D14" s="27" t="s">
        <v>100</v>
      </c>
      <c r="F14" s="27" t="s">
        <v>100</v>
      </c>
    </row>
    <row r="15" spans="1:6">
      <c r="A15" s="27" t="s">
        <v>101</v>
      </c>
      <c r="B15" s="27" t="s">
        <v>102</v>
      </c>
      <c r="D15" s="27" t="s">
        <v>102</v>
      </c>
      <c r="F15" s="27" t="s">
        <v>102</v>
      </c>
    </row>
    <row r="16" spans="1:6">
      <c r="A16" s="27" t="s">
        <v>103</v>
      </c>
      <c r="B16" s="27" t="s">
        <v>42</v>
      </c>
      <c r="D16" s="27" t="s">
        <v>42</v>
      </c>
      <c r="F16" s="27" t="s">
        <v>42</v>
      </c>
    </row>
    <row r="17" spans="1:6">
      <c r="A17" s="27" t="s">
        <v>104</v>
      </c>
      <c r="B17" s="27" t="s">
        <v>43</v>
      </c>
      <c r="D17" s="27" t="s">
        <v>43</v>
      </c>
      <c r="F17" s="27" t="s">
        <v>43</v>
      </c>
    </row>
    <row r="18" spans="1:6">
      <c r="A18" s="27" t="s">
        <v>105</v>
      </c>
      <c r="B18" s="27" t="s">
        <v>44</v>
      </c>
      <c r="D18" s="27" t="s">
        <v>44</v>
      </c>
      <c r="F18" s="27" t="s">
        <v>44</v>
      </c>
    </row>
    <row r="19" spans="1:6">
      <c r="A19" s="27" t="s">
        <v>106</v>
      </c>
      <c r="B19" s="27" t="s">
        <v>107</v>
      </c>
      <c r="D19" s="27" t="s">
        <v>107</v>
      </c>
      <c r="F19" s="27" t="s">
        <v>107</v>
      </c>
    </row>
    <row r="20" spans="1:6">
      <c r="A20" s="27" t="s">
        <v>108</v>
      </c>
      <c r="B20" s="27" t="s">
        <v>109</v>
      </c>
      <c r="D20" s="27" t="s">
        <v>109</v>
      </c>
      <c r="F20" s="27" t="s">
        <v>109</v>
      </c>
    </row>
    <row r="21" spans="1:6">
      <c r="A21" s="27" t="s">
        <v>110</v>
      </c>
      <c r="B21" s="27" t="s">
        <v>45</v>
      </c>
      <c r="D21" s="27" t="s">
        <v>45</v>
      </c>
      <c r="F21" s="27" t="s">
        <v>45</v>
      </c>
    </row>
    <row r="22" spans="1:6">
      <c r="A22" s="27" t="s">
        <v>111</v>
      </c>
      <c r="B22" s="27" t="s">
        <v>112</v>
      </c>
      <c r="D22" s="27" t="s">
        <v>112</v>
      </c>
      <c r="F22" s="27" t="s">
        <v>112</v>
      </c>
    </row>
    <row r="23" spans="1:6">
      <c r="A23" s="27" t="s">
        <v>113</v>
      </c>
      <c r="B23" s="27" t="s">
        <v>114</v>
      </c>
      <c r="D23" s="27" t="s">
        <v>114</v>
      </c>
      <c r="F23" s="27" t="s">
        <v>114</v>
      </c>
    </row>
    <row r="24" spans="1:6">
      <c r="A24" s="27" t="s">
        <v>115</v>
      </c>
      <c r="B24" s="27" t="s">
        <v>40</v>
      </c>
      <c r="D24" s="27" t="s">
        <v>40</v>
      </c>
      <c r="F24" s="27" t="s">
        <v>40</v>
      </c>
    </row>
    <row r="25" spans="1:6">
      <c r="A25" s="27" t="s">
        <v>116</v>
      </c>
      <c r="B25" s="27" t="s">
        <v>117</v>
      </c>
      <c r="D25" s="27" t="s">
        <v>117</v>
      </c>
      <c r="F25" s="27" t="s">
        <v>117</v>
      </c>
    </row>
    <row r="26" spans="1:6">
      <c r="A26" s="27" t="s">
        <v>118</v>
      </c>
      <c r="B26" s="27" t="s">
        <v>119</v>
      </c>
      <c r="D26" s="27" t="s">
        <v>119</v>
      </c>
      <c r="F26" s="27" t="s">
        <v>119</v>
      </c>
    </row>
    <row r="27" spans="1:6">
      <c r="A27" s="27" t="s">
        <v>120</v>
      </c>
      <c r="B27" s="27" t="s">
        <v>107</v>
      </c>
      <c r="D27" s="27" t="s">
        <v>107</v>
      </c>
      <c r="F27" s="27" t="s">
        <v>107</v>
      </c>
    </row>
    <row r="28" spans="1:6">
      <c r="A28" s="38" t="s">
        <v>121</v>
      </c>
    </row>
    <row r="29" spans="1:6">
      <c r="A29" s="27" t="s">
        <v>122</v>
      </c>
      <c r="B29" s="27" t="s">
        <v>46</v>
      </c>
      <c r="D29" s="27" t="s">
        <v>46</v>
      </c>
      <c r="F29" s="27" t="s">
        <v>46</v>
      </c>
    </row>
    <row r="30" spans="1:6">
      <c r="A30" s="27" t="s">
        <v>123</v>
      </c>
      <c r="B30" s="27" t="s">
        <v>124</v>
      </c>
      <c r="D30" s="39" t="s">
        <v>125</v>
      </c>
      <c r="F30" s="39" t="s">
        <v>125</v>
      </c>
    </row>
    <row r="31" spans="1:6">
      <c r="A31" s="27" t="s">
        <v>126</v>
      </c>
      <c r="B31" s="27" t="s">
        <v>127</v>
      </c>
      <c r="D31" s="39" t="s">
        <v>128</v>
      </c>
      <c r="F31" s="39" t="s">
        <v>128</v>
      </c>
    </row>
    <row r="32" spans="1:6">
      <c r="A32" s="27" t="s">
        <v>129</v>
      </c>
      <c r="B32" s="27" t="s">
        <v>130</v>
      </c>
    </row>
    <row r="33" spans="1:6">
      <c r="A33" s="27" t="s">
        <v>131</v>
      </c>
      <c r="B33" s="27" t="s">
        <v>132</v>
      </c>
    </row>
    <row r="34" spans="1:6">
      <c r="A34" s="27" t="s">
        <v>133</v>
      </c>
      <c r="B34" s="27" t="s">
        <v>134</v>
      </c>
      <c r="D34" s="27" t="s">
        <v>135</v>
      </c>
      <c r="F34" s="27" t="s">
        <v>135</v>
      </c>
    </row>
    <row r="35" spans="1:6">
      <c r="A35" s="27" t="s">
        <v>136</v>
      </c>
      <c r="B35" s="27" t="s">
        <v>137</v>
      </c>
      <c r="D35" s="27" t="s">
        <v>137</v>
      </c>
      <c r="F35" s="27" t="s">
        <v>137</v>
      </c>
    </row>
    <row r="36" spans="1:6">
      <c r="A36" s="27" t="s">
        <v>138</v>
      </c>
      <c r="B36" s="27" t="s">
        <v>139</v>
      </c>
      <c r="D36" s="27" t="s">
        <v>139</v>
      </c>
      <c r="F36" s="27" t="s">
        <v>139</v>
      </c>
    </row>
    <row r="37" spans="1:6">
      <c r="A37" s="27" t="s">
        <v>140</v>
      </c>
      <c r="B37" s="27" t="s">
        <v>47</v>
      </c>
      <c r="D37" s="27" t="s">
        <v>47</v>
      </c>
      <c r="F37" s="27" t="s">
        <v>47</v>
      </c>
    </row>
    <row r="38" spans="1:6">
      <c r="A38" s="27" t="s">
        <v>141</v>
      </c>
      <c r="B38" s="27" t="s">
        <v>142</v>
      </c>
      <c r="F38" s="39" t="s">
        <v>142</v>
      </c>
    </row>
    <row r="39" spans="1:6">
      <c r="A39" s="27" t="s">
        <v>143</v>
      </c>
      <c r="B39" s="27" t="s">
        <v>144</v>
      </c>
      <c r="D39" s="39" t="s">
        <v>145</v>
      </c>
      <c r="F39" s="39" t="s">
        <v>145</v>
      </c>
    </row>
    <row r="40" spans="1:6">
      <c r="A40" s="27" t="s">
        <v>146</v>
      </c>
      <c r="B40" s="27" t="s">
        <v>147</v>
      </c>
      <c r="D40" s="39" t="s">
        <v>148</v>
      </c>
      <c r="F40" s="39" t="s">
        <v>148</v>
      </c>
    </row>
    <row r="41" spans="1:6">
      <c r="A41" s="27" t="s">
        <v>149</v>
      </c>
      <c r="D41" s="39"/>
      <c r="F41" s="27" t="s">
        <v>150</v>
      </c>
    </row>
    <row r="42" spans="1:6">
      <c r="A42" s="27" t="s">
        <v>151</v>
      </c>
      <c r="B42" s="27" t="s">
        <v>49</v>
      </c>
      <c r="D42" s="27" t="s">
        <v>49</v>
      </c>
      <c r="F42" s="27" t="s">
        <v>49</v>
      </c>
    </row>
    <row r="43" spans="1:6">
      <c r="A43" s="38" t="s">
        <v>152</v>
      </c>
    </row>
    <row r="44" spans="1:6">
      <c r="A44" s="27" t="s">
        <v>153</v>
      </c>
      <c r="B44" s="27" t="s">
        <v>50</v>
      </c>
      <c r="D44" s="27" t="s">
        <v>50</v>
      </c>
      <c r="F44" s="27" t="s">
        <v>50</v>
      </c>
    </row>
    <row r="45" spans="1:6">
      <c r="A45" s="27" t="s">
        <v>154</v>
      </c>
      <c r="B45" s="27" t="s">
        <v>155</v>
      </c>
      <c r="D45" s="27" t="s">
        <v>155</v>
      </c>
      <c r="F45" s="27" t="s">
        <v>155</v>
      </c>
    </row>
    <row r="46" spans="1:6">
      <c r="A46" s="27" t="s">
        <v>156</v>
      </c>
      <c r="B46" s="27" t="s">
        <v>157</v>
      </c>
      <c r="D46" s="27" t="s">
        <v>157</v>
      </c>
      <c r="F46" s="27" t="s">
        <v>157</v>
      </c>
    </row>
    <row r="47" spans="1:6">
      <c r="A47" s="27" t="s">
        <v>158</v>
      </c>
      <c r="B47" s="27" t="s">
        <v>159</v>
      </c>
      <c r="D47" s="27" t="s">
        <v>159</v>
      </c>
      <c r="F47" s="27" t="s">
        <v>159</v>
      </c>
    </row>
    <row r="48" spans="1:6">
      <c r="A48" s="27" t="s">
        <v>160</v>
      </c>
      <c r="B48" s="27" t="s">
        <v>161</v>
      </c>
      <c r="D48" s="27" t="s">
        <v>161</v>
      </c>
      <c r="F48" s="27" t="s">
        <v>161</v>
      </c>
    </row>
    <row r="49" spans="1:6">
      <c r="A49" s="27" t="s">
        <v>162</v>
      </c>
      <c r="B49" s="27" t="s">
        <v>163</v>
      </c>
      <c r="D49" s="27" t="s">
        <v>163</v>
      </c>
      <c r="F49" s="27" t="s">
        <v>163</v>
      </c>
    </row>
    <row r="50" spans="1:6">
      <c r="A50" s="38" t="s">
        <v>164</v>
      </c>
    </row>
    <row r="51" spans="1:6">
      <c r="A51" s="29" t="s">
        <v>165</v>
      </c>
      <c r="B51" s="27" t="s">
        <v>166</v>
      </c>
      <c r="D51" s="27" t="s">
        <v>166</v>
      </c>
      <c r="F51" s="27" t="s">
        <v>166</v>
      </c>
    </row>
    <row r="52" spans="1:6">
      <c r="A52" s="29" t="s">
        <v>167</v>
      </c>
      <c r="B52" s="27" t="s">
        <v>168</v>
      </c>
      <c r="D52" s="27" t="s">
        <v>168</v>
      </c>
      <c r="F52" s="27" t="s">
        <v>168</v>
      </c>
    </row>
    <row r="53" spans="1:6">
      <c r="A53" s="29" t="s">
        <v>169</v>
      </c>
      <c r="B53" s="27" t="s">
        <v>170</v>
      </c>
      <c r="D53" s="27" t="s">
        <v>170</v>
      </c>
      <c r="F53" s="27" t="s">
        <v>170</v>
      </c>
    </row>
    <row r="54" spans="1:6">
      <c r="A54" s="29" t="s">
        <v>171</v>
      </c>
      <c r="B54" s="27" t="s">
        <v>51</v>
      </c>
      <c r="D54" s="27" t="s">
        <v>51</v>
      </c>
      <c r="F54" s="27" t="s">
        <v>51</v>
      </c>
    </row>
    <row r="55" spans="1:6">
      <c r="A55" s="29" t="s">
        <v>172</v>
      </c>
      <c r="B55" s="27" t="s">
        <v>52</v>
      </c>
      <c r="D55" s="27" t="s">
        <v>52</v>
      </c>
      <c r="F55" s="27" t="s">
        <v>52</v>
      </c>
    </row>
    <row r="56" spans="1:6">
      <c r="A56" s="29" t="s">
        <v>173</v>
      </c>
      <c r="B56" s="27" t="s">
        <v>174</v>
      </c>
      <c r="D56" s="27" t="s">
        <v>174</v>
      </c>
      <c r="F56" s="27" t="s">
        <v>174</v>
      </c>
    </row>
    <row r="57" spans="1:6">
      <c r="A57" s="29" t="s">
        <v>175</v>
      </c>
      <c r="B57" s="27" t="s">
        <v>176</v>
      </c>
    </row>
    <row r="58" spans="1:6">
      <c r="A58" s="29" t="s">
        <v>177</v>
      </c>
      <c r="B58" s="27" t="s">
        <v>178</v>
      </c>
      <c r="D58" s="27" t="s">
        <v>179</v>
      </c>
      <c r="F58" s="39" t="s">
        <v>180</v>
      </c>
    </row>
    <row r="59" spans="1:6">
      <c r="A59" s="29" t="s">
        <v>181</v>
      </c>
      <c r="B59" s="27" t="s">
        <v>182</v>
      </c>
      <c r="F59" s="39" t="s">
        <v>183</v>
      </c>
    </row>
    <row r="60" spans="1:6">
      <c r="A60" s="40" t="s">
        <v>184</v>
      </c>
      <c r="F60" s="39" t="s">
        <v>185</v>
      </c>
    </row>
    <row r="61" spans="1:6">
      <c r="A61" s="38" t="s">
        <v>186</v>
      </c>
    </row>
    <row r="62" spans="1:6">
      <c r="A62" s="27" t="s">
        <v>187</v>
      </c>
      <c r="B62" s="41" t="s">
        <v>69</v>
      </c>
      <c r="D62" s="27" t="s">
        <v>69</v>
      </c>
      <c r="F62" s="41"/>
    </row>
    <row r="63" spans="1:6">
      <c r="A63" s="27" t="s">
        <v>188</v>
      </c>
      <c r="B63" s="27" t="s">
        <v>189</v>
      </c>
      <c r="D63" s="27" t="s">
        <v>189</v>
      </c>
      <c r="F63" s="41"/>
    </row>
    <row r="64" spans="1:6">
      <c r="A64" s="27" t="s">
        <v>190</v>
      </c>
      <c r="B64" s="29"/>
      <c r="F64" s="41" t="s">
        <v>69</v>
      </c>
    </row>
    <row r="65" spans="1:6">
      <c r="A65" s="27" t="s">
        <v>191</v>
      </c>
      <c r="B65" s="29"/>
      <c r="F65" s="41" t="s">
        <v>192</v>
      </c>
    </row>
    <row r="66" spans="1:6">
      <c r="A66" s="27" t="s">
        <v>193</v>
      </c>
      <c r="B66" s="29"/>
      <c r="F66" s="41" t="s">
        <v>194</v>
      </c>
    </row>
    <row r="67" spans="1:6">
      <c r="A67" s="27" t="s">
        <v>195</v>
      </c>
      <c r="B67" s="29"/>
      <c r="F67" s="41" t="s">
        <v>196</v>
      </c>
    </row>
    <row r="68" spans="1:6">
      <c r="A68" s="27" t="s">
        <v>197</v>
      </c>
      <c r="B68" s="29"/>
      <c r="F68" s="41" t="s">
        <v>198</v>
      </c>
    </row>
    <row r="69" spans="1:6">
      <c r="A69" s="27" t="s">
        <v>199</v>
      </c>
      <c r="B69" s="29"/>
      <c r="F69" s="41" t="s">
        <v>200</v>
      </c>
    </row>
    <row r="70" spans="1:6">
      <c r="A70" s="27" t="s">
        <v>201</v>
      </c>
      <c r="B70" s="29"/>
      <c r="F70" s="41" t="s">
        <v>71</v>
      </c>
    </row>
    <row r="71" spans="1:6">
      <c r="A71" s="27" t="s">
        <v>202</v>
      </c>
      <c r="B71" s="29"/>
      <c r="F71" s="41" t="s">
        <v>72</v>
      </c>
    </row>
    <row r="72" spans="1:6">
      <c r="A72" s="27" t="s">
        <v>203</v>
      </c>
      <c r="B72" s="29"/>
      <c r="F72" s="41" t="s">
        <v>204</v>
      </c>
    </row>
    <row r="73" spans="1:6">
      <c r="A73" s="27" t="s">
        <v>205</v>
      </c>
      <c r="B73" s="29"/>
      <c r="F73" s="41" t="s">
        <v>206</v>
      </c>
    </row>
    <row r="74" spans="1:6">
      <c r="A74" s="27" t="s">
        <v>207</v>
      </c>
      <c r="B74" s="29"/>
      <c r="F74" s="41" t="s">
        <v>208</v>
      </c>
    </row>
    <row r="75" spans="1:6">
      <c r="A75" s="27" t="s">
        <v>209</v>
      </c>
      <c r="B75" s="29"/>
      <c r="F75" s="41" t="s">
        <v>210</v>
      </c>
    </row>
    <row r="76" spans="1:6">
      <c r="A76" s="27" t="s">
        <v>211</v>
      </c>
      <c r="B76" s="29"/>
      <c r="F76" s="41" t="s">
        <v>212</v>
      </c>
    </row>
    <row r="77" spans="1:6">
      <c r="A77" s="27" t="s">
        <v>213</v>
      </c>
      <c r="B77" s="29"/>
      <c r="F77" s="41" t="s">
        <v>74</v>
      </c>
    </row>
    <row r="78" spans="1:6">
      <c r="A78" s="27" t="s">
        <v>214</v>
      </c>
      <c r="B78" s="29"/>
      <c r="F78" s="41" t="s">
        <v>215</v>
      </c>
    </row>
    <row r="79" spans="1:6">
      <c r="A79" s="27" t="s">
        <v>216</v>
      </c>
      <c r="B79" s="29"/>
      <c r="F79" s="41" t="s">
        <v>75</v>
      </c>
    </row>
    <row r="80" spans="1:6">
      <c r="A80" s="27" t="s">
        <v>217</v>
      </c>
      <c r="B80" s="29"/>
      <c r="F80" s="41" t="s">
        <v>218</v>
      </c>
    </row>
    <row r="81" spans="1:6">
      <c r="A81" s="27" t="s">
        <v>219</v>
      </c>
      <c r="B81" s="29"/>
      <c r="F81" s="41" t="s">
        <v>76</v>
      </c>
    </row>
    <row r="82" spans="1:6">
      <c r="A82" s="27" t="s">
        <v>220</v>
      </c>
      <c r="B82" s="29"/>
      <c r="F82" s="41" t="s">
        <v>221</v>
      </c>
    </row>
    <row r="83" spans="1:6">
      <c r="A83" s="27" t="s">
        <v>222</v>
      </c>
      <c r="B83" s="29"/>
      <c r="F83" s="41" t="s">
        <v>77</v>
      </c>
    </row>
    <row r="84" spans="1:6">
      <c r="A84" s="27" t="s">
        <v>223</v>
      </c>
      <c r="B84" s="29"/>
      <c r="F84" s="41" t="s">
        <v>224</v>
      </c>
    </row>
    <row r="85" spans="1:6">
      <c r="A85" s="27" t="s">
        <v>225</v>
      </c>
      <c r="C85" s="27"/>
      <c r="F85" s="41" t="s">
        <v>78</v>
      </c>
    </row>
    <row r="86" spans="1:6">
      <c r="A86" s="27" t="s">
        <v>226</v>
      </c>
      <c r="C86" s="27"/>
      <c r="F86" s="41" t="s">
        <v>227</v>
      </c>
    </row>
    <row r="87" spans="1:6">
      <c r="A87" s="27" t="s">
        <v>228</v>
      </c>
      <c r="C87" s="27"/>
      <c r="F87" s="41" t="s">
        <v>229</v>
      </c>
    </row>
    <row r="88" spans="1:6" ht="20.25">
      <c r="A88" s="27" t="s">
        <v>230</v>
      </c>
      <c r="B88" s="42" t="s">
        <v>231</v>
      </c>
      <c r="C88" s="27"/>
      <c r="F88" s="41" t="s">
        <v>79</v>
      </c>
    </row>
    <row r="89" spans="1:6" ht="20.25">
      <c r="A89" s="27" t="s">
        <v>232</v>
      </c>
      <c r="B89" s="42" t="s">
        <v>233</v>
      </c>
      <c r="C89" s="27"/>
      <c r="F89" s="41" t="s">
        <v>62</v>
      </c>
    </row>
    <row r="90" spans="1:6">
      <c r="A90" s="27" t="s">
        <v>234</v>
      </c>
      <c r="C90" s="27"/>
      <c r="F90" s="41" t="s">
        <v>65</v>
      </c>
    </row>
    <row r="91" spans="1:6">
      <c r="A91" s="27" t="s">
        <v>235</v>
      </c>
      <c r="C91" s="27"/>
      <c r="F91" s="41" t="s">
        <v>53</v>
      </c>
    </row>
    <row r="92" spans="1:6">
      <c r="C92" s="27"/>
    </row>
    <row r="93" spans="1:6">
      <c r="A93" s="27" t="s">
        <v>236</v>
      </c>
      <c r="B93" s="27" t="s">
        <v>53</v>
      </c>
      <c r="D93" s="27" t="s">
        <v>53</v>
      </c>
    </row>
    <row r="94" spans="1:6">
      <c r="A94" s="27" t="s">
        <v>237</v>
      </c>
      <c r="B94" s="27" t="s">
        <v>238</v>
      </c>
      <c r="D94" s="27" t="s">
        <v>238</v>
      </c>
      <c r="F94" s="27" t="s">
        <v>238</v>
      </c>
    </row>
    <row r="95" spans="1:6">
      <c r="A95" s="27" t="s">
        <v>239</v>
      </c>
      <c r="B95" s="27" t="s">
        <v>240</v>
      </c>
      <c r="D95" s="27" t="s">
        <v>240</v>
      </c>
    </row>
    <row r="96" spans="1:6">
      <c r="A96" s="27" t="s">
        <v>241</v>
      </c>
      <c r="B96" s="27" t="s">
        <v>242</v>
      </c>
      <c r="D96" s="27" t="s">
        <v>242</v>
      </c>
      <c r="F96" s="27" t="s">
        <v>242</v>
      </c>
    </row>
    <row r="97" spans="1:6">
      <c r="A97" s="27" t="s">
        <v>243</v>
      </c>
      <c r="B97" s="27" t="s">
        <v>244</v>
      </c>
      <c r="D97" s="27" t="s">
        <v>244</v>
      </c>
    </row>
    <row r="98" spans="1:6">
      <c r="A98" s="27" t="s">
        <v>245</v>
      </c>
      <c r="B98" s="27" t="s">
        <v>70</v>
      </c>
      <c r="D98" s="27" t="s">
        <v>70</v>
      </c>
      <c r="F98" s="27" t="s">
        <v>70</v>
      </c>
    </row>
    <row r="99" spans="1:6">
      <c r="A99" s="27" t="s">
        <v>246</v>
      </c>
      <c r="B99" s="27" t="s">
        <v>247</v>
      </c>
      <c r="D99" s="27" t="s">
        <v>247</v>
      </c>
      <c r="F99" s="27" t="s">
        <v>247</v>
      </c>
    </row>
    <row r="100" spans="1:6">
      <c r="A100" s="27" t="s">
        <v>248</v>
      </c>
      <c r="B100" s="27" t="s">
        <v>58</v>
      </c>
      <c r="D100" s="27" t="s">
        <v>58</v>
      </c>
      <c r="F100" s="27" t="s">
        <v>58</v>
      </c>
    </row>
    <row r="101" spans="1:6">
      <c r="A101" s="27" t="s">
        <v>249</v>
      </c>
      <c r="B101" s="27" t="s">
        <v>250</v>
      </c>
      <c r="D101" s="27" t="s">
        <v>250</v>
      </c>
      <c r="F101" s="27" t="s">
        <v>250</v>
      </c>
    </row>
    <row r="102" spans="1:6">
      <c r="A102" s="27" t="s">
        <v>251</v>
      </c>
      <c r="B102" s="27" t="s">
        <v>252</v>
      </c>
      <c r="D102" s="27" t="s">
        <v>252</v>
      </c>
      <c r="F102" s="27" t="s">
        <v>252</v>
      </c>
    </row>
    <row r="103" spans="1:6">
      <c r="A103" s="27" t="s">
        <v>253</v>
      </c>
      <c r="B103" s="27" t="s">
        <v>254</v>
      </c>
      <c r="D103" s="27" t="s">
        <v>254</v>
      </c>
      <c r="F103" s="27" t="s">
        <v>254</v>
      </c>
    </row>
    <row r="104" spans="1:6">
      <c r="A104" s="27" t="s">
        <v>255</v>
      </c>
      <c r="B104" s="27" t="s">
        <v>256</v>
      </c>
      <c r="D104" s="27" t="s">
        <v>256</v>
      </c>
      <c r="F104" s="27" t="s">
        <v>256</v>
      </c>
    </row>
    <row r="105" spans="1:6">
      <c r="A105" s="27" t="s">
        <v>257</v>
      </c>
      <c r="B105" s="27" t="s">
        <v>258</v>
      </c>
      <c r="D105" s="27" t="s">
        <v>258</v>
      </c>
      <c r="F105" s="27" t="s">
        <v>258</v>
      </c>
    </row>
    <row r="106" spans="1:6">
      <c r="A106" s="27" t="s">
        <v>259</v>
      </c>
      <c r="B106" s="27" t="s">
        <v>54</v>
      </c>
      <c r="D106" s="27" t="s">
        <v>54</v>
      </c>
    </row>
    <row r="107" spans="1:6">
      <c r="A107" s="27" t="s">
        <v>260</v>
      </c>
      <c r="B107" s="27" t="s">
        <v>261</v>
      </c>
      <c r="D107" s="27" t="s">
        <v>261</v>
      </c>
    </row>
    <row r="108" spans="1:6">
      <c r="A108" s="27" t="s">
        <v>262</v>
      </c>
      <c r="B108" s="27" t="s">
        <v>263</v>
      </c>
      <c r="D108" s="27" t="s">
        <v>263</v>
      </c>
    </row>
    <row r="109" spans="1:6">
      <c r="A109" s="27" t="s">
        <v>264</v>
      </c>
      <c r="B109" s="27" t="s">
        <v>55</v>
      </c>
      <c r="D109" s="27" t="s">
        <v>55</v>
      </c>
      <c r="F109" s="27" t="s">
        <v>55</v>
      </c>
    </row>
    <row r="110" spans="1:6">
      <c r="A110" s="27" t="s">
        <v>265</v>
      </c>
      <c r="B110" s="27" t="s">
        <v>56</v>
      </c>
      <c r="D110" s="27" t="s">
        <v>56</v>
      </c>
      <c r="F110" s="27" t="s">
        <v>56</v>
      </c>
    </row>
    <row r="111" spans="1:6">
      <c r="A111" s="27" t="s">
        <v>266</v>
      </c>
      <c r="B111" s="27" t="s">
        <v>57</v>
      </c>
      <c r="D111" s="27" t="s">
        <v>57</v>
      </c>
      <c r="F111" s="27" t="s">
        <v>57</v>
      </c>
    </row>
    <row r="112" spans="1:6">
      <c r="A112" s="27" t="s">
        <v>267</v>
      </c>
      <c r="F112" s="43" t="s">
        <v>268</v>
      </c>
    </row>
    <row r="113" spans="1:6">
      <c r="A113" s="27" t="s">
        <v>269</v>
      </c>
      <c r="B113" s="27" t="s">
        <v>72</v>
      </c>
      <c r="D113" s="27" t="s">
        <v>72</v>
      </c>
    </row>
    <row r="114" spans="1:6">
      <c r="A114" s="27" t="s">
        <v>270</v>
      </c>
      <c r="B114" s="27" t="s">
        <v>73</v>
      </c>
      <c r="D114" s="27" t="s">
        <v>73</v>
      </c>
      <c r="F114" s="27" t="s">
        <v>73</v>
      </c>
    </row>
    <row r="115" spans="1:6">
      <c r="A115" s="27" t="s">
        <v>271</v>
      </c>
      <c r="B115" s="27" t="s">
        <v>59</v>
      </c>
      <c r="D115" s="27" t="s">
        <v>59</v>
      </c>
    </row>
    <row r="116" spans="1:6">
      <c r="A116" s="27" t="s">
        <v>272</v>
      </c>
      <c r="B116" s="27" t="s">
        <v>60</v>
      </c>
      <c r="D116" s="27" t="s">
        <v>60</v>
      </c>
    </row>
    <row r="117" spans="1:6">
      <c r="A117" s="27" t="s">
        <v>273</v>
      </c>
      <c r="B117" s="27" t="s">
        <v>61</v>
      </c>
      <c r="D117" s="27" t="s">
        <v>61</v>
      </c>
    </row>
    <row r="118" spans="1:6">
      <c r="A118" s="27" t="s">
        <v>274</v>
      </c>
      <c r="B118" s="27" t="s">
        <v>275</v>
      </c>
      <c r="D118" s="27" t="s">
        <v>275</v>
      </c>
    </row>
    <row r="119" spans="1:6">
      <c r="A119" s="27" t="s">
        <v>276</v>
      </c>
      <c r="B119" s="27" t="s">
        <v>277</v>
      </c>
      <c r="D119" s="27" t="s">
        <v>277</v>
      </c>
      <c r="F119" s="27" t="s">
        <v>277</v>
      </c>
    </row>
    <row r="120" spans="1:6">
      <c r="A120" s="27" t="s">
        <v>278</v>
      </c>
      <c r="B120" s="27" t="s">
        <v>279</v>
      </c>
      <c r="D120" s="27" t="s">
        <v>279</v>
      </c>
      <c r="F120" s="27" t="s">
        <v>279</v>
      </c>
    </row>
    <row r="121" spans="1:6">
      <c r="A121" s="27" t="s">
        <v>280</v>
      </c>
      <c r="B121" s="27" t="s">
        <v>62</v>
      </c>
      <c r="D121" s="27" t="s">
        <v>62</v>
      </c>
    </row>
    <row r="122" spans="1:6">
      <c r="A122" s="27" t="s">
        <v>281</v>
      </c>
      <c r="B122" s="27" t="s">
        <v>282</v>
      </c>
      <c r="D122" s="27" t="s">
        <v>282</v>
      </c>
      <c r="F122" s="27" t="s">
        <v>282</v>
      </c>
    </row>
    <row r="123" spans="1:6">
      <c r="A123" s="27" t="s">
        <v>283</v>
      </c>
      <c r="B123" s="27" t="s">
        <v>63</v>
      </c>
      <c r="D123" s="27" t="s">
        <v>63</v>
      </c>
      <c r="F123" s="27" t="s">
        <v>63</v>
      </c>
    </row>
    <row r="124" spans="1:6">
      <c r="A124" s="27" t="s">
        <v>284</v>
      </c>
      <c r="B124" s="27" t="s">
        <v>215</v>
      </c>
      <c r="D124" s="27" t="s">
        <v>215</v>
      </c>
      <c r="F124" s="27" t="s">
        <v>215</v>
      </c>
    </row>
    <row r="125" spans="1:6">
      <c r="A125" s="27" t="s">
        <v>285</v>
      </c>
      <c r="B125" s="27" t="s">
        <v>64</v>
      </c>
      <c r="D125" s="27" t="s">
        <v>64</v>
      </c>
      <c r="F125" s="27" t="s">
        <v>64</v>
      </c>
    </row>
    <row r="126" spans="1:6">
      <c r="A126" s="27" t="s">
        <v>286</v>
      </c>
      <c r="B126" s="27" t="s">
        <v>287</v>
      </c>
      <c r="D126" s="27" t="s">
        <v>287</v>
      </c>
      <c r="F126" s="27" t="s">
        <v>287</v>
      </c>
    </row>
    <row r="127" spans="1:6">
      <c r="A127" s="27" t="s">
        <v>288</v>
      </c>
      <c r="B127" s="27" t="s">
        <v>75</v>
      </c>
      <c r="D127" s="27" t="s">
        <v>75</v>
      </c>
    </row>
    <row r="128" spans="1:6">
      <c r="A128" s="27" t="s">
        <v>289</v>
      </c>
      <c r="B128" s="27" t="s">
        <v>218</v>
      </c>
      <c r="D128" s="27" t="s">
        <v>218</v>
      </c>
    </row>
    <row r="129" spans="1:6">
      <c r="A129" s="27" t="s">
        <v>290</v>
      </c>
      <c r="B129" s="27" t="s">
        <v>291</v>
      </c>
      <c r="D129" s="27" t="s">
        <v>291</v>
      </c>
      <c r="F129" s="27" t="s">
        <v>291</v>
      </c>
    </row>
    <row r="130" spans="1:6">
      <c r="A130" s="27" t="s">
        <v>292</v>
      </c>
      <c r="B130" s="27" t="s">
        <v>76</v>
      </c>
      <c r="D130" s="27" t="s">
        <v>76</v>
      </c>
    </row>
    <row r="131" spans="1:6">
      <c r="A131" s="27" t="s">
        <v>293</v>
      </c>
      <c r="B131" s="27" t="s">
        <v>221</v>
      </c>
      <c r="D131" s="27" t="s">
        <v>221</v>
      </c>
    </row>
    <row r="132" spans="1:6">
      <c r="A132" s="27" t="s">
        <v>294</v>
      </c>
      <c r="B132" s="27" t="s">
        <v>295</v>
      </c>
      <c r="D132" s="27" t="s">
        <v>295</v>
      </c>
      <c r="F132" s="27" t="s">
        <v>295</v>
      </c>
    </row>
    <row r="133" spans="1:6">
      <c r="A133" s="27" t="s">
        <v>296</v>
      </c>
      <c r="B133" s="27" t="s">
        <v>77</v>
      </c>
      <c r="D133" s="27" t="s">
        <v>77</v>
      </c>
    </row>
    <row r="134" spans="1:6">
      <c r="A134" s="27" t="s">
        <v>297</v>
      </c>
      <c r="B134" s="27" t="s">
        <v>298</v>
      </c>
      <c r="D134" s="27" t="s">
        <v>298</v>
      </c>
    </row>
    <row r="135" spans="1:6">
      <c r="A135" s="27" t="s">
        <v>299</v>
      </c>
      <c r="B135" s="27" t="s">
        <v>300</v>
      </c>
      <c r="D135" s="27" t="s">
        <v>300</v>
      </c>
    </row>
    <row r="136" spans="1:6">
      <c r="A136" s="27" t="s">
        <v>301</v>
      </c>
      <c r="B136" s="27" t="s">
        <v>227</v>
      </c>
      <c r="D136" s="27" t="s">
        <v>227</v>
      </c>
    </row>
    <row r="137" spans="1:6">
      <c r="A137" s="27" t="s">
        <v>302</v>
      </c>
      <c r="B137" s="27" t="s">
        <v>229</v>
      </c>
      <c r="D137" s="27" t="s">
        <v>229</v>
      </c>
      <c r="F137" s="27" t="s">
        <v>229</v>
      </c>
    </row>
    <row r="138" spans="1:6">
      <c r="A138" s="27" t="s">
        <v>303</v>
      </c>
      <c r="B138" s="27" t="s">
        <v>304</v>
      </c>
      <c r="D138" s="27" t="s">
        <v>304</v>
      </c>
      <c r="F138" s="27" t="s">
        <v>304</v>
      </c>
    </row>
    <row r="139" spans="1:6">
      <c r="A139" s="27" t="s">
        <v>305</v>
      </c>
      <c r="B139" s="27" t="s">
        <v>65</v>
      </c>
      <c r="D139" s="27" t="s">
        <v>65</v>
      </c>
    </row>
    <row r="140" spans="1:6">
      <c r="A140" s="27" t="s">
        <v>306</v>
      </c>
      <c r="B140" s="27" t="s">
        <v>307</v>
      </c>
      <c r="D140" s="27" t="s">
        <v>307</v>
      </c>
      <c r="F140" s="27" t="s">
        <v>307</v>
      </c>
    </row>
    <row r="141" spans="1:6">
      <c r="A141" s="27" t="s">
        <v>308</v>
      </c>
      <c r="B141" s="27" t="s">
        <v>79</v>
      </c>
      <c r="D141" s="27" t="s">
        <v>79</v>
      </c>
    </row>
    <row r="142" spans="1:6">
      <c r="A142" s="27" t="s">
        <v>309</v>
      </c>
      <c r="B142" s="27" t="s">
        <v>310</v>
      </c>
      <c r="D142" s="27" t="s">
        <v>310</v>
      </c>
      <c r="F142" s="27" t="s">
        <v>310</v>
      </c>
    </row>
    <row r="143" spans="1:6">
      <c r="A143" s="44" t="s">
        <v>233</v>
      </c>
      <c r="B143" s="44" t="s">
        <v>311</v>
      </c>
      <c r="C143" s="44"/>
      <c r="D143" s="44"/>
      <c r="E143" s="44"/>
      <c r="F143" s="45" t="s">
        <v>0</v>
      </c>
    </row>
    <row r="144" spans="1:6" ht="15.4" thickBot="1">
      <c r="A144" s="27" t="s">
        <v>312</v>
      </c>
      <c r="F144" s="43" t="s">
        <v>67</v>
      </c>
    </row>
    <row r="145" spans="1:12">
      <c r="A145" s="27" t="s">
        <v>313</v>
      </c>
      <c r="F145" s="43" t="s">
        <v>314</v>
      </c>
      <c r="J145" s="46"/>
      <c r="K145" s="47"/>
    </row>
    <row r="146" spans="1:12" ht="15.4" thickBot="1">
      <c r="A146" s="27" t="s">
        <v>315</v>
      </c>
      <c r="J146" s="48" t="s">
        <v>233</v>
      </c>
      <c r="K146" s="49" t="s">
        <v>0</v>
      </c>
    </row>
    <row r="147" spans="1:12">
      <c r="A147" s="27" t="s">
        <v>316</v>
      </c>
      <c r="F147" s="43" t="s">
        <v>317</v>
      </c>
    </row>
    <row r="148" spans="1:12">
      <c r="A148" s="27" t="s">
        <v>318</v>
      </c>
      <c r="F148" s="43" t="s">
        <v>80</v>
      </c>
    </row>
    <row r="149" spans="1:12">
      <c r="A149" s="27" t="s">
        <v>319</v>
      </c>
    </row>
    <row r="150" spans="1:12" ht="17.649999999999999">
      <c r="A150" s="27" t="s">
        <v>320</v>
      </c>
      <c r="K150" s="50" t="s">
        <v>321</v>
      </c>
      <c r="L150" s="51">
        <v>2007</v>
      </c>
    </row>
    <row r="151" spans="1:12">
      <c r="A151" s="27" t="s">
        <v>322</v>
      </c>
      <c r="J151" s="27" t="s">
        <v>301</v>
      </c>
      <c r="K151" s="27" t="s">
        <v>227</v>
      </c>
      <c r="L151" s="52">
        <f>88.48+28+162.48+162.48+300.7</f>
        <v>742.13999999999987</v>
      </c>
    </row>
    <row r="152" spans="1:12">
      <c r="A152" s="27" t="s">
        <v>323</v>
      </c>
      <c r="J152" s="29" t="s">
        <v>324</v>
      </c>
      <c r="K152" s="29" t="s">
        <v>325</v>
      </c>
      <c r="L152" s="53">
        <f>12941.65-10960.92</f>
        <v>1980.7299999999996</v>
      </c>
    </row>
    <row r="153" spans="1:12">
      <c r="A153" s="27" t="s">
        <v>326</v>
      </c>
      <c r="F153" s="39"/>
      <c r="J153" s="29" t="s">
        <v>327</v>
      </c>
      <c r="K153" s="29" t="s">
        <v>328</v>
      </c>
      <c r="L153" s="54">
        <f>16.5+130.95+1218.65+10+640+692.04+19+776.83+17.95+17.95+90.1+60.68+23.89+23+13.83+6.68+23.8+5.24+47.68+4.19+34.71+151.38+81+200+993.4+88.5+43.9</f>
        <v>5431.8499999999985</v>
      </c>
    </row>
    <row r="154" spans="1:12">
      <c r="A154" s="27" t="s">
        <v>329</v>
      </c>
      <c r="F154" s="28" t="s">
        <v>330</v>
      </c>
      <c r="J154" s="29" t="s">
        <v>331</v>
      </c>
      <c r="K154" s="29" t="s">
        <v>332</v>
      </c>
      <c r="L154" s="55">
        <f>411.69+7.95+7.95</f>
        <v>427.59</v>
      </c>
    </row>
    <row r="155" spans="1:12">
      <c r="F155" s="39"/>
      <c r="J155" s="27" t="s">
        <v>333</v>
      </c>
      <c r="K155" s="27" t="s">
        <v>67</v>
      </c>
      <c r="L155" s="56">
        <v>600</v>
      </c>
    </row>
    <row r="156" spans="1:12">
      <c r="F156" s="39" t="s">
        <v>334</v>
      </c>
      <c r="J156" s="27" t="s">
        <v>97</v>
      </c>
      <c r="K156" s="27" t="s">
        <v>335</v>
      </c>
      <c r="L156" s="57">
        <f>466.1+82.45+3.42+4.47+25.25+21.95+1516.91+135</f>
        <v>2255.5500000000002</v>
      </c>
    </row>
    <row r="157" spans="1:12" ht="15.4" thickBot="1">
      <c r="F157" s="39" t="s">
        <v>336</v>
      </c>
      <c r="J157" s="27" t="s">
        <v>97</v>
      </c>
      <c r="K157" s="27" t="s">
        <v>337</v>
      </c>
      <c r="L157" s="58">
        <f>597.1+103.45+756.66+25+21.58</f>
        <v>1503.79</v>
      </c>
    </row>
    <row r="158" spans="1:12" ht="15.4" thickBot="1">
      <c r="F158" s="39"/>
      <c r="L158" s="59">
        <f>SUM(L151:L157)</f>
        <v>12941.649999999998</v>
      </c>
    </row>
    <row r="159" spans="1:12">
      <c r="F159" s="39"/>
      <c r="L159" s="60"/>
    </row>
    <row r="161" spans="1:6">
      <c r="A161" s="27" t="s">
        <v>338</v>
      </c>
      <c r="B161" s="27" t="s">
        <v>339</v>
      </c>
    </row>
    <row r="162" spans="1:6">
      <c r="A162" s="61" t="s">
        <v>340</v>
      </c>
      <c r="B162" s="61" t="s">
        <v>66</v>
      </c>
      <c r="D162" s="62" t="s">
        <v>341</v>
      </c>
      <c r="F162" s="62" t="s">
        <v>341</v>
      </c>
    </row>
    <row r="163" spans="1:6">
      <c r="A163" s="27" t="s">
        <v>342</v>
      </c>
      <c r="B163" s="27" t="s">
        <v>67</v>
      </c>
      <c r="D163" s="27" t="s">
        <v>67</v>
      </c>
    </row>
    <row r="164" spans="1:6">
      <c r="A164" s="27" t="s">
        <v>343</v>
      </c>
      <c r="B164" s="27" t="s">
        <v>344</v>
      </c>
      <c r="D164" s="39" t="s">
        <v>345</v>
      </c>
      <c r="F164" s="39" t="s">
        <v>345</v>
      </c>
    </row>
    <row r="165" spans="1:6">
      <c r="A165" s="27" t="s">
        <v>346</v>
      </c>
      <c r="B165" s="27" t="s">
        <v>347</v>
      </c>
      <c r="D165" s="27" t="s">
        <v>347</v>
      </c>
    </row>
    <row r="166" spans="1:6">
      <c r="A166" s="27" t="s">
        <v>348</v>
      </c>
      <c r="B166" s="27" t="s">
        <v>349</v>
      </c>
      <c r="D166" s="27" t="s">
        <v>349</v>
      </c>
    </row>
    <row r="167" spans="1:6">
      <c r="A167" s="27" t="s">
        <v>350</v>
      </c>
      <c r="B167" s="27" t="s">
        <v>351</v>
      </c>
      <c r="D167" s="27" t="s">
        <v>351</v>
      </c>
    </row>
    <row r="168" spans="1:6">
      <c r="A168" s="27" t="s">
        <v>352</v>
      </c>
      <c r="B168" s="27" t="s">
        <v>353</v>
      </c>
      <c r="D168" s="27" t="s">
        <v>353</v>
      </c>
    </row>
    <row r="169" spans="1:6">
      <c r="A169" s="27" t="s">
        <v>354</v>
      </c>
      <c r="B169" s="27" t="s">
        <v>355</v>
      </c>
      <c r="D169" s="27" t="s">
        <v>355</v>
      </c>
    </row>
    <row r="170" spans="1:6">
      <c r="A170" s="27" t="s">
        <v>356</v>
      </c>
      <c r="B170" s="27" t="s">
        <v>357</v>
      </c>
      <c r="D170" s="27" t="s">
        <v>357</v>
      </c>
      <c r="F170" s="39" t="s">
        <v>358</v>
      </c>
    </row>
    <row r="171" spans="1:6">
      <c r="A171" s="27" t="s">
        <v>359</v>
      </c>
      <c r="B171" s="27" t="s">
        <v>360</v>
      </c>
      <c r="D171" s="27" t="s">
        <v>360</v>
      </c>
      <c r="F171" s="39" t="s">
        <v>360</v>
      </c>
    </row>
    <row r="172" spans="1:6">
      <c r="A172" s="27" t="s">
        <v>361</v>
      </c>
      <c r="B172" s="27" t="s">
        <v>362</v>
      </c>
      <c r="D172" s="27" t="s">
        <v>362</v>
      </c>
    </row>
    <row r="173" spans="1:6">
      <c r="A173" s="27" t="s">
        <v>363</v>
      </c>
      <c r="B173" s="27" t="s">
        <v>364</v>
      </c>
      <c r="D173" s="27" t="s">
        <v>364</v>
      </c>
    </row>
    <row r="174" spans="1:6">
      <c r="A174" s="27" t="s">
        <v>365</v>
      </c>
      <c r="B174" s="27" t="s">
        <v>366</v>
      </c>
      <c r="D174" s="27" t="s">
        <v>366</v>
      </c>
    </row>
    <row r="175" spans="1:6">
      <c r="A175" s="27" t="s">
        <v>367</v>
      </c>
      <c r="B175" s="27" t="s">
        <v>368</v>
      </c>
      <c r="D175" s="27" t="s">
        <v>369</v>
      </c>
    </row>
    <row r="176" spans="1:6">
      <c r="A176" s="27" t="s">
        <v>370</v>
      </c>
      <c r="B176" s="27" t="s">
        <v>371</v>
      </c>
      <c r="D176" s="39" t="s">
        <v>372</v>
      </c>
    </row>
    <row r="177" spans="1:6">
      <c r="A177" s="27" t="s">
        <v>373</v>
      </c>
      <c r="B177" s="27" t="s">
        <v>374</v>
      </c>
      <c r="D177" s="39" t="s">
        <v>375</v>
      </c>
    </row>
    <row r="178" spans="1:6">
      <c r="A178" s="27" t="s">
        <v>376</v>
      </c>
      <c r="B178" s="27" t="s">
        <v>377</v>
      </c>
      <c r="D178" s="39" t="s">
        <v>378</v>
      </c>
    </row>
    <row r="179" spans="1:6">
      <c r="A179" s="63" t="s">
        <v>379</v>
      </c>
      <c r="B179" s="63" t="s">
        <v>69</v>
      </c>
      <c r="D179" s="63" t="s">
        <v>69</v>
      </c>
      <c r="F179" s="63" t="s">
        <v>69</v>
      </c>
    </row>
    <row r="180" spans="1:6">
      <c r="A180" s="63" t="s">
        <v>380</v>
      </c>
      <c r="B180" s="63" t="s">
        <v>192</v>
      </c>
      <c r="D180" s="63" t="s">
        <v>192</v>
      </c>
      <c r="F180" s="63" t="s">
        <v>192</v>
      </c>
    </row>
    <row r="181" spans="1:6">
      <c r="A181" s="63" t="s">
        <v>381</v>
      </c>
      <c r="B181" s="63" t="s">
        <v>194</v>
      </c>
      <c r="D181" s="63" t="s">
        <v>194</v>
      </c>
      <c r="F181" s="63" t="s">
        <v>194</v>
      </c>
    </row>
    <row r="182" spans="1:6">
      <c r="A182" s="63" t="s">
        <v>382</v>
      </c>
      <c r="B182" s="63" t="s">
        <v>196</v>
      </c>
      <c r="D182" s="63" t="s">
        <v>196</v>
      </c>
      <c r="F182" s="63" t="s">
        <v>196</v>
      </c>
    </row>
    <row r="183" spans="1:6">
      <c r="A183" s="63" t="s">
        <v>383</v>
      </c>
      <c r="B183" s="63" t="s">
        <v>198</v>
      </c>
      <c r="D183" s="63" t="s">
        <v>198</v>
      </c>
      <c r="F183" s="63" t="s">
        <v>198</v>
      </c>
    </row>
    <row r="184" spans="1:6">
      <c r="A184" s="63" t="s">
        <v>384</v>
      </c>
      <c r="B184" s="63" t="s">
        <v>200</v>
      </c>
      <c r="D184" s="63" t="s">
        <v>200</v>
      </c>
      <c r="F184" s="63" t="s">
        <v>200</v>
      </c>
    </row>
    <row r="185" spans="1:6">
      <c r="A185" s="63" t="s">
        <v>385</v>
      </c>
      <c r="B185" s="63" t="s">
        <v>71</v>
      </c>
      <c r="D185" s="63" t="s">
        <v>71</v>
      </c>
      <c r="F185" s="63" t="s">
        <v>71</v>
      </c>
    </row>
    <row r="186" spans="1:6">
      <c r="A186" s="63" t="s">
        <v>386</v>
      </c>
      <c r="B186" s="63" t="s">
        <v>72</v>
      </c>
      <c r="D186" s="63" t="s">
        <v>72</v>
      </c>
      <c r="F186" s="63" t="s">
        <v>72</v>
      </c>
    </row>
    <row r="187" spans="1:6">
      <c r="A187" s="63" t="s">
        <v>387</v>
      </c>
      <c r="B187" s="63" t="s">
        <v>204</v>
      </c>
      <c r="D187" s="63" t="s">
        <v>204</v>
      </c>
      <c r="F187" s="63" t="s">
        <v>204</v>
      </c>
    </row>
    <row r="188" spans="1:6">
      <c r="A188" s="63" t="s">
        <v>388</v>
      </c>
      <c r="B188" s="63" t="s">
        <v>206</v>
      </c>
      <c r="D188" s="63" t="s">
        <v>206</v>
      </c>
      <c r="F188" s="63" t="s">
        <v>206</v>
      </c>
    </row>
    <row r="189" spans="1:6">
      <c r="A189" s="63" t="s">
        <v>389</v>
      </c>
      <c r="B189" s="63" t="s">
        <v>208</v>
      </c>
      <c r="D189" s="63" t="s">
        <v>208</v>
      </c>
      <c r="F189" s="63" t="s">
        <v>208</v>
      </c>
    </row>
    <row r="190" spans="1:6">
      <c r="A190" s="63" t="s">
        <v>390</v>
      </c>
      <c r="B190" s="63" t="s">
        <v>210</v>
      </c>
      <c r="D190" s="63" t="s">
        <v>210</v>
      </c>
      <c r="F190" s="63" t="s">
        <v>210</v>
      </c>
    </row>
    <row r="191" spans="1:6">
      <c r="A191" s="63" t="s">
        <v>391</v>
      </c>
      <c r="B191" s="63" t="s">
        <v>212</v>
      </c>
      <c r="D191" s="63" t="s">
        <v>212</v>
      </c>
      <c r="F191" s="63" t="s">
        <v>212</v>
      </c>
    </row>
    <row r="192" spans="1:6">
      <c r="A192" s="63" t="s">
        <v>392</v>
      </c>
      <c r="B192" s="63" t="s">
        <v>74</v>
      </c>
      <c r="D192" s="63" t="s">
        <v>74</v>
      </c>
      <c r="F192" s="63" t="s">
        <v>74</v>
      </c>
    </row>
    <row r="193" spans="1:6">
      <c r="A193" s="63" t="s">
        <v>393</v>
      </c>
      <c r="B193" s="63" t="s">
        <v>215</v>
      </c>
      <c r="D193" s="63" t="s">
        <v>215</v>
      </c>
      <c r="F193" s="63" t="s">
        <v>215</v>
      </c>
    </row>
    <row r="194" spans="1:6">
      <c r="A194" s="63" t="s">
        <v>394</v>
      </c>
      <c r="B194" s="63" t="s">
        <v>75</v>
      </c>
      <c r="D194" s="63" t="s">
        <v>75</v>
      </c>
      <c r="F194" s="63" t="s">
        <v>75</v>
      </c>
    </row>
    <row r="195" spans="1:6">
      <c r="A195" s="63" t="s">
        <v>395</v>
      </c>
      <c r="B195" s="63" t="s">
        <v>218</v>
      </c>
      <c r="D195" s="63" t="s">
        <v>218</v>
      </c>
      <c r="F195" s="63" t="s">
        <v>218</v>
      </c>
    </row>
    <row r="196" spans="1:6">
      <c r="A196" s="63" t="s">
        <v>396</v>
      </c>
      <c r="B196" s="63" t="s">
        <v>76</v>
      </c>
      <c r="D196" s="63" t="s">
        <v>76</v>
      </c>
      <c r="F196" s="63" t="s">
        <v>76</v>
      </c>
    </row>
    <row r="197" spans="1:6">
      <c r="A197" s="63" t="s">
        <v>397</v>
      </c>
      <c r="B197" s="63" t="s">
        <v>221</v>
      </c>
      <c r="D197" s="63" t="s">
        <v>221</v>
      </c>
      <c r="F197" s="63" t="s">
        <v>221</v>
      </c>
    </row>
    <row r="198" spans="1:6">
      <c r="A198" s="63" t="s">
        <v>398</v>
      </c>
      <c r="B198" s="63" t="s">
        <v>77</v>
      </c>
      <c r="D198" s="63" t="s">
        <v>77</v>
      </c>
      <c r="F198" s="63" t="s">
        <v>77</v>
      </c>
    </row>
    <row r="199" spans="1:6">
      <c r="A199" s="63" t="s">
        <v>399</v>
      </c>
      <c r="B199" s="63" t="s">
        <v>224</v>
      </c>
      <c r="D199" s="63" t="s">
        <v>224</v>
      </c>
      <c r="F199" s="63" t="s">
        <v>224</v>
      </c>
    </row>
    <row r="200" spans="1:6">
      <c r="A200" s="63" t="s">
        <v>400</v>
      </c>
      <c r="B200" s="63" t="s">
        <v>78</v>
      </c>
      <c r="D200" s="63" t="s">
        <v>78</v>
      </c>
      <c r="F200" s="63" t="s">
        <v>78</v>
      </c>
    </row>
    <row r="201" spans="1:6">
      <c r="A201" s="63" t="s">
        <v>401</v>
      </c>
      <c r="B201" s="63" t="s">
        <v>227</v>
      </c>
      <c r="D201" s="63" t="s">
        <v>227</v>
      </c>
      <c r="F201" s="63" t="s">
        <v>227</v>
      </c>
    </row>
    <row r="202" spans="1:6">
      <c r="A202" s="63" t="s">
        <v>402</v>
      </c>
      <c r="B202" s="63" t="s">
        <v>229</v>
      </c>
      <c r="D202" s="63" t="s">
        <v>229</v>
      </c>
      <c r="F202" s="63" t="s">
        <v>229</v>
      </c>
    </row>
    <row r="203" spans="1:6">
      <c r="A203" s="63" t="s">
        <v>403</v>
      </c>
      <c r="B203" s="63" t="s">
        <v>79</v>
      </c>
      <c r="D203" s="63" t="s">
        <v>79</v>
      </c>
      <c r="F203" s="63" t="s">
        <v>79</v>
      </c>
    </row>
    <row r="204" spans="1:6">
      <c r="A204" s="63" t="s">
        <v>404</v>
      </c>
      <c r="B204" s="63" t="s">
        <v>62</v>
      </c>
      <c r="D204" s="63" t="s">
        <v>62</v>
      </c>
      <c r="F204" s="63" t="s">
        <v>62</v>
      </c>
    </row>
    <row r="205" spans="1:6">
      <c r="A205" s="63" t="s">
        <v>405</v>
      </c>
      <c r="B205" s="63" t="s">
        <v>65</v>
      </c>
      <c r="D205" s="63" t="s">
        <v>65</v>
      </c>
      <c r="F205" s="63" t="s">
        <v>65</v>
      </c>
    </row>
    <row r="206" spans="1:6">
      <c r="A206" s="64" t="s">
        <v>406</v>
      </c>
      <c r="B206" s="29"/>
      <c r="D206" s="29"/>
      <c r="E206" s="29"/>
      <c r="F206" s="39" t="s">
        <v>407</v>
      </c>
    </row>
    <row r="207" spans="1:6">
      <c r="A207" s="65" t="s">
        <v>408</v>
      </c>
      <c r="B207" s="29"/>
      <c r="D207" s="29"/>
      <c r="E207" s="29"/>
      <c r="F207" s="27" t="s">
        <v>67</v>
      </c>
    </row>
    <row r="208" spans="1:6" ht="15.4" thickBot="1">
      <c r="A208" s="65" t="s">
        <v>409</v>
      </c>
      <c r="B208" s="29"/>
      <c r="D208" s="29"/>
      <c r="E208" s="29"/>
    </row>
    <row r="209" spans="1:11">
      <c r="A209" s="65" t="s">
        <v>410</v>
      </c>
      <c r="B209" s="29"/>
      <c r="D209" s="29"/>
      <c r="E209" s="29"/>
      <c r="F209" s="27" t="s">
        <v>347</v>
      </c>
      <c r="K209" s="80" t="s">
        <v>824</v>
      </c>
    </row>
    <row r="210" spans="1:11" ht="15.4" thickBot="1">
      <c r="A210" s="65" t="s">
        <v>411</v>
      </c>
      <c r="B210" s="29"/>
      <c r="D210" s="29"/>
      <c r="E210" s="29"/>
      <c r="F210" s="27" t="s">
        <v>349</v>
      </c>
      <c r="K210" s="81" t="s">
        <v>41</v>
      </c>
    </row>
    <row r="211" spans="1:11">
      <c r="A211" s="65" t="s">
        <v>412</v>
      </c>
      <c r="B211" s="29"/>
      <c r="D211" s="29"/>
      <c r="E211" s="29"/>
      <c r="F211" s="27" t="s">
        <v>351</v>
      </c>
    </row>
    <row r="212" spans="1:11">
      <c r="A212" s="65" t="s">
        <v>413</v>
      </c>
      <c r="B212" s="29"/>
      <c r="D212" s="29"/>
      <c r="E212" s="29"/>
      <c r="F212" s="27" t="s">
        <v>353</v>
      </c>
    </row>
    <row r="213" spans="1:11">
      <c r="A213" s="65" t="s">
        <v>414</v>
      </c>
      <c r="B213" s="29"/>
      <c r="D213" s="29"/>
      <c r="E213" s="29"/>
      <c r="F213" s="27" t="s">
        <v>355</v>
      </c>
    </row>
    <row r="214" spans="1:11">
      <c r="A214" s="65" t="s">
        <v>415</v>
      </c>
      <c r="B214" s="29"/>
      <c r="D214" s="29"/>
      <c r="E214" s="29"/>
      <c r="F214" s="43" t="s">
        <v>416</v>
      </c>
      <c r="G214" s="66"/>
    </row>
    <row r="215" spans="1:11">
      <c r="A215" s="65" t="s">
        <v>417</v>
      </c>
      <c r="B215" s="29"/>
      <c r="D215" s="29"/>
      <c r="E215" s="29"/>
      <c r="F215" s="27" t="s">
        <v>360</v>
      </c>
    </row>
    <row r="216" spans="1:11">
      <c r="A216" s="65" t="s">
        <v>418</v>
      </c>
      <c r="B216" s="29"/>
      <c r="D216" s="29"/>
      <c r="E216" s="29"/>
      <c r="F216" s="27" t="s">
        <v>362</v>
      </c>
    </row>
    <row r="217" spans="1:11">
      <c r="A217" s="65" t="s">
        <v>419</v>
      </c>
      <c r="B217" s="29"/>
      <c r="D217" s="29"/>
      <c r="E217" s="29"/>
      <c r="F217" s="39" t="s">
        <v>823</v>
      </c>
    </row>
    <row r="218" spans="1:11" hidden="1">
      <c r="A218" s="65" t="s">
        <v>420</v>
      </c>
      <c r="B218" s="29"/>
      <c r="D218" s="29"/>
      <c r="E218" s="29"/>
      <c r="F218" s="39"/>
    </row>
    <row r="219" spans="1:11" hidden="1">
      <c r="A219" s="65" t="s">
        <v>421</v>
      </c>
      <c r="B219" s="29"/>
      <c r="D219" s="29"/>
      <c r="E219" s="29"/>
      <c r="F219" s="39"/>
    </row>
    <row r="220" spans="1:11" hidden="1">
      <c r="A220" s="65" t="s">
        <v>422</v>
      </c>
      <c r="B220" s="29"/>
      <c r="D220" s="29"/>
      <c r="E220" s="29"/>
      <c r="F220" s="39"/>
    </row>
    <row r="221" spans="1:11" hidden="1">
      <c r="A221" s="65" t="s">
        <v>423</v>
      </c>
      <c r="B221" s="29"/>
      <c r="D221" s="29"/>
      <c r="E221" s="29"/>
      <c r="F221" s="39"/>
    </row>
    <row r="222" spans="1:11" hidden="1">
      <c r="A222" s="65" t="s">
        <v>424</v>
      </c>
      <c r="B222" s="29"/>
      <c r="D222" s="29"/>
      <c r="E222" s="29"/>
      <c r="F222" s="39"/>
    </row>
    <row r="223" spans="1:11" hidden="1">
      <c r="A223" s="65" t="s">
        <v>425</v>
      </c>
      <c r="B223" s="29"/>
      <c r="D223" s="29"/>
      <c r="E223" s="29"/>
      <c r="F223" s="39"/>
    </row>
    <row r="224" spans="1:11" hidden="1">
      <c r="A224" s="65" t="s">
        <v>426</v>
      </c>
      <c r="B224" s="29"/>
      <c r="D224" s="29"/>
      <c r="E224" s="29"/>
      <c r="F224" s="39"/>
    </row>
    <row r="225" spans="1:6">
      <c r="A225" s="65" t="s">
        <v>421</v>
      </c>
      <c r="B225" s="29"/>
      <c r="D225" s="29"/>
      <c r="E225" s="29"/>
      <c r="F225" s="27" t="s">
        <v>427</v>
      </c>
    </row>
    <row r="226" spans="1:6" hidden="1">
      <c r="A226" s="65" t="s">
        <v>428</v>
      </c>
      <c r="B226" s="29"/>
      <c r="D226" s="29"/>
      <c r="E226" s="29"/>
      <c r="F226" s="39"/>
    </row>
    <row r="227" spans="1:6" hidden="1">
      <c r="A227" s="65" t="s">
        <v>429</v>
      </c>
      <c r="B227" s="29"/>
      <c r="D227" s="29"/>
      <c r="E227" s="29"/>
      <c r="F227" s="63" t="s">
        <v>69</v>
      </c>
    </row>
    <row r="228" spans="1:6" hidden="1">
      <c r="A228" s="65" t="s">
        <v>430</v>
      </c>
      <c r="B228" s="29"/>
      <c r="D228" s="29"/>
      <c r="E228" s="29"/>
      <c r="F228" s="63" t="s">
        <v>192</v>
      </c>
    </row>
    <row r="229" spans="1:6" hidden="1">
      <c r="A229" s="65" t="s">
        <v>431</v>
      </c>
      <c r="B229" s="29"/>
      <c r="D229" s="29"/>
      <c r="E229" s="29"/>
      <c r="F229" s="63" t="s">
        <v>194</v>
      </c>
    </row>
    <row r="230" spans="1:6" hidden="1">
      <c r="A230" s="65" t="s">
        <v>432</v>
      </c>
      <c r="B230" s="29"/>
      <c r="D230" s="29"/>
      <c r="E230" s="29"/>
      <c r="F230" s="63" t="s">
        <v>196</v>
      </c>
    </row>
    <row r="231" spans="1:6" hidden="1">
      <c r="A231" s="65" t="s">
        <v>433</v>
      </c>
      <c r="B231" s="29"/>
      <c r="D231" s="29"/>
      <c r="E231" s="29"/>
      <c r="F231" s="63" t="s">
        <v>198</v>
      </c>
    </row>
    <row r="232" spans="1:6" hidden="1">
      <c r="A232" s="65" t="s">
        <v>434</v>
      </c>
      <c r="B232" s="29"/>
      <c r="D232" s="29"/>
      <c r="E232" s="29"/>
      <c r="F232" s="63" t="s">
        <v>200</v>
      </c>
    </row>
    <row r="233" spans="1:6" hidden="1">
      <c r="A233" s="65" t="s">
        <v>435</v>
      </c>
      <c r="B233" s="29"/>
      <c r="D233" s="29"/>
      <c r="E233" s="29"/>
      <c r="F233" s="63" t="s">
        <v>71</v>
      </c>
    </row>
    <row r="234" spans="1:6" hidden="1">
      <c r="A234" s="65" t="s">
        <v>436</v>
      </c>
      <c r="B234" s="29"/>
      <c r="D234" s="29"/>
      <c r="E234" s="29"/>
      <c r="F234" s="63" t="s">
        <v>72</v>
      </c>
    </row>
    <row r="235" spans="1:6" hidden="1">
      <c r="A235" s="65" t="s">
        <v>437</v>
      </c>
      <c r="B235" s="29"/>
      <c r="D235" s="29"/>
      <c r="E235" s="29"/>
      <c r="F235" s="63" t="s">
        <v>204</v>
      </c>
    </row>
    <row r="236" spans="1:6" hidden="1">
      <c r="A236" s="65" t="s">
        <v>438</v>
      </c>
      <c r="B236" s="29"/>
      <c r="D236" s="29"/>
      <c r="E236" s="29"/>
      <c r="F236" s="63" t="s">
        <v>206</v>
      </c>
    </row>
    <row r="237" spans="1:6" hidden="1">
      <c r="A237" s="65" t="s">
        <v>439</v>
      </c>
      <c r="B237" s="29"/>
      <c r="D237" s="29"/>
      <c r="E237" s="29"/>
      <c r="F237" s="63" t="s">
        <v>208</v>
      </c>
    </row>
    <row r="238" spans="1:6" hidden="1">
      <c r="A238" s="65" t="s">
        <v>440</v>
      </c>
      <c r="B238" s="29"/>
      <c r="D238" s="29"/>
      <c r="E238" s="29"/>
      <c r="F238" s="63" t="s">
        <v>210</v>
      </c>
    </row>
    <row r="239" spans="1:6" hidden="1">
      <c r="A239" s="65" t="s">
        <v>441</v>
      </c>
      <c r="B239" s="29"/>
      <c r="D239" s="29"/>
      <c r="E239" s="29"/>
      <c r="F239" s="63" t="s">
        <v>212</v>
      </c>
    </row>
    <row r="240" spans="1:6" hidden="1">
      <c r="A240" s="65" t="s">
        <v>442</v>
      </c>
      <c r="B240" s="29"/>
      <c r="D240" s="29"/>
      <c r="E240" s="29"/>
      <c r="F240" s="63" t="s">
        <v>74</v>
      </c>
    </row>
    <row r="241" spans="1:6" hidden="1">
      <c r="A241" s="65" t="s">
        <v>443</v>
      </c>
      <c r="B241" s="29"/>
      <c r="D241" s="29"/>
      <c r="E241" s="29"/>
      <c r="F241" s="63" t="s">
        <v>215</v>
      </c>
    </row>
    <row r="242" spans="1:6" hidden="1">
      <c r="A242" s="65" t="s">
        <v>444</v>
      </c>
      <c r="B242" s="29"/>
      <c r="D242" s="29"/>
      <c r="E242" s="29"/>
      <c r="F242" s="63" t="s">
        <v>75</v>
      </c>
    </row>
    <row r="243" spans="1:6" hidden="1">
      <c r="A243" s="65" t="s">
        <v>445</v>
      </c>
      <c r="B243" s="29"/>
      <c r="D243" s="29"/>
      <c r="E243" s="29"/>
      <c r="F243" s="63" t="s">
        <v>218</v>
      </c>
    </row>
    <row r="244" spans="1:6" hidden="1">
      <c r="A244" s="65" t="s">
        <v>446</v>
      </c>
      <c r="B244" s="29"/>
      <c r="D244" s="29"/>
      <c r="E244" s="29"/>
      <c r="F244" s="63" t="s">
        <v>76</v>
      </c>
    </row>
    <row r="245" spans="1:6" hidden="1">
      <c r="A245" s="65" t="s">
        <v>447</v>
      </c>
      <c r="B245" s="29"/>
      <c r="D245" s="29"/>
      <c r="E245" s="29"/>
      <c r="F245" s="63" t="s">
        <v>221</v>
      </c>
    </row>
    <row r="246" spans="1:6" hidden="1">
      <c r="A246" s="65" t="s">
        <v>448</v>
      </c>
      <c r="B246" s="29"/>
      <c r="D246" s="29"/>
      <c r="E246" s="29"/>
      <c r="F246" s="63" t="s">
        <v>77</v>
      </c>
    </row>
    <row r="247" spans="1:6" hidden="1">
      <c r="A247" s="65" t="s">
        <v>449</v>
      </c>
      <c r="B247" s="29"/>
      <c r="D247" s="29"/>
      <c r="E247" s="29"/>
      <c r="F247" s="63" t="s">
        <v>224</v>
      </c>
    </row>
    <row r="248" spans="1:6" hidden="1">
      <c r="A248" s="65" t="s">
        <v>450</v>
      </c>
      <c r="B248" s="29"/>
      <c r="D248" s="29"/>
      <c r="E248" s="29"/>
      <c r="F248" s="63" t="s">
        <v>78</v>
      </c>
    </row>
    <row r="249" spans="1:6" hidden="1">
      <c r="A249" s="65" t="s">
        <v>451</v>
      </c>
      <c r="B249" s="29"/>
      <c r="D249" s="29"/>
      <c r="E249" s="29"/>
      <c r="F249" s="63" t="s">
        <v>227</v>
      </c>
    </row>
    <row r="250" spans="1:6" hidden="1">
      <c r="A250" s="65" t="s">
        <v>452</v>
      </c>
      <c r="B250" s="29"/>
      <c r="D250" s="29"/>
      <c r="E250" s="29"/>
      <c r="F250" s="63" t="s">
        <v>229</v>
      </c>
    </row>
    <row r="251" spans="1:6" hidden="1">
      <c r="A251" s="65" t="s">
        <v>453</v>
      </c>
      <c r="B251" s="29"/>
      <c r="D251" s="29"/>
      <c r="E251" s="29"/>
      <c r="F251" s="63" t="s">
        <v>79</v>
      </c>
    </row>
    <row r="252" spans="1:6" hidden="1">
      <c r="A252" s="65" t="s">
        <v>454</v>
      </c>
      <c r="B252" s="29"/>
      <c r="D252" s="29"/>
      <c r="E252" s="29"/>
      <c r="F252" s="63" t="s">
        <v>62</v>
      </c>
    </row>
    <row r="253" spans="1:6" hidden="1">
      <c r="A253" s="65" t="s">
        <v>455</v>
      </c>
      <c r="B253" s="29"/>
      <c r="D253" s="29"/>
      <c r="E253" s="29"/>
      <c r="F253" s="63" t="s">
        <v>65</v>
      </c>
    </row>
    <row r="254" spans="1:6" hidden="1">
      <c r="A254" s="65" t="s">
        <v>456</v>
      </c>
      <c r="B254" s="29"/>
      <c r="D254" s="29"/>
      <c r="E254" s="29"/>
      <c r="F254" s="39"/>
    </row>
    <row r="255" spans="1:6" hidden="1">
      <c r="A255" s="65" t="s">
        <v>457</v>
      </c>
      <c r="B255" s="29"/>
      <c r="D255" s="29"/>
      <c r="E255" s="29"/>
      <c r="F255" s="39"/>
    </row>
    <row r="256" spans="1:6" hidden="1">
      <c r="A256" s="65" t="s">
        <v>458</v>
      </c>
      <c r="B256" s="29"/>
      <c r="D256" s="29"/>
      <c r="E256" s="29"/>
      <c r="F256" s="39"/>
    </row>
    <row r="257" spans="1:6" hidden="1">
      <c r="A257" s="65" t="s">
        <v>459</v>
      </c>
      <c r="B257" s="29"/>
      <c r="D257" s="29"/>
      <c r="E257" s="29"/>
      <c r="F257" s="39"/>
    </row>
    <row r="258" spans="1:6" hidden="1">
      <c r="A258" s="65" t="s">
        <v>460</v>
      </c>
      <c r="B258" s="29"/>
      <c r="D258" s="29"/>
      <c r="E258" s="29"/>
      <c r="F258" s="39"/>
    </row>
    <row r="259" spans="1:6" hidden="1">
      <c r="A259" s="65" t="s">
        <v>461</v>
      </c>
      <c r="B259" s="29"/>
      <c r="D259" s="29"/>
      <c r="E259" s="29"/>
      <c r="F259" s="39"/>
    </row>
    <row r="260" spans="1:6" hidden="1">
      <c r="A260" s="65" t="s">
        <v>462</v>
      </c>
      <c r="B260" s="29"/>
      <c r="D260" s="29"/>
      <c r="E260" s="29"/>
      <c r="F260" s="39"/>
    </row>
    <row r="261" spans="1:6" hidden="1">
      <c r="A261" s="65" t="s">
        <v>463</v>
      </c>
      <c r="B261" s="29"/>
      <c r="D261" s="29"/>
      <c r="E261" s="29"/>
      <c r="F261" s="39"/>
    </row>
    <row r="262" spans="1:6" hidden="1">
      <c r="A262" s="65" t="s">
        <v>464</v>
      </c>
      <c r="B262" s="29"/>
      <c r="D262" s="29"/>
      <c r="E262" s="29"/>
      <c r="F262" s="39"/>
    </row>
    <row r="263" spans="1:6" hidden="1">
      <c r="A263" s="65" t="s">
        <v>465</v>
      </c>
      <c r="B263" s="29"/>
      <c r="D263" s="29"/>
      <c r="E263" s="29"/>
      <c r="F263" s="39"/>
    </row>
    <row r="264" spans="1:6" hidden="1">
      <c r="A264" s="65" t="s">
        <v>466</v>
      </c>
      <c r="B264" s="29"/>
      <c r="D264" s="29"/>
      <c r="E264" s="29"/>
      <c r="F264" s="39"/>
    </row>
    <row r="265" spans="1:6" hidden="1">
      <c r="A265" s="65" t="s">
        <v>467</v>
      </c>
      <c r="B265" s="29"/>
      <c r="D265" s="29"/>
      <c r="E265" s="29"/>
      <c r="F265" s="39"/>
    </row>
    <row r="266" spans="1:6" hidden="1">
      <c r="A266" s="65" t="s">
        <v>468</v>
      </c>
      <c r="B266" s="29"/>
      <c r="D266" s="29"/>
      <c r="E266" s="29"/>
      <c r="F266" s="39"/>
    </row>
    <row r="267" spans="1:6" hidden="1">
      <c r="A267" s="65" t="s">
        <v>469</v>
      </c>
      <c r="B267" s="29"/>
      <c r="D267" s="29"/>
      <c r="E267" s="29"/>
      <c r="F267" s="39"/>
    </row>
    <row r="268" spans="1:6" hidden="1">
      <c r="A268" s="65" t="s">
        <v>470</v>
      </c>
      <c r="B268" s="29"/>
      <c r="D268" s="29"/>
      <c r="E268" s="29"/>
      <c r="F268" s="39"/>
    </row>
    <row r="269" spans="1:6" hidden="1">
      <c r="A269" s="65" t="s">
        <v>471</v>
      </c>
      <c r="B269" s="29"/>
      <c r="D269" s="29"/>
      <c r="E269" s="29"/>
      <c r="F269" s="39"/>
    </row>
    <row r="270" spans="1:6" hidden="1">
      <c r="A270" s="65" t="s">
        <v>472</v>
      </c>
      <c r="B270" s="29"/>
      <c r="D270" s="29"/>
      <c r="E270" s="29"/>
      <c r="F270" s="39"/>
    </row>
    <row r="271" spans="1:6" hidden="1">
      <c r="A271" s="65" t="s">
        <v>473</v>
      </c>
      <c r="B271" s="29"/>
      <c r="D271" s="29"/>
      <c r="E271" s="29"/>
      <c r="F271" s="39"/>
    </row>
    <row r="272" spans="1:6" hidden="1">
      <c r="A272" s="65" t="s">
        <v>474</v>
      </c>
      <c r="B272" s="29"/>
      <c r="D272" s="29"/>
      <c r="E272" s="29"/>
      <c r="F272" s="39"/>
    </row>
    <row r="273" spans="1:6" hidden="1">
      <c r="A273" s="65" t="s">
        <v>475</v>
      </c>
      <c r="B273" s="29"/>
      <c r="D273" s="29"/>
      <c r="E273" s="29"/>
      <c r="F273" s="39"/>
    </row>
    <row r="274" spans="1:6" hidden="1">
      <c r="A274" s="65" t="s">
        <v>476</v>
      </c>
      <c r="B274" s="29"/>
      <c r="D274" s="29"/>
      <c r="E274" s="29"/>
      <c r="F274" s="39"/>
    </row>
    <row r="275" spans="1:6" hidden="1">
      <c r="A275" s="65" t="s">
        <v>477</v>
      </c>
      <c r="B275" s="29"/>
      <c r="D275" s="29"/>
      <c r="E275" s="29"/>
      <c r="F275" s="39"/>
    </row>
    <row r="276" spans="1:6" hidden="1">
      <c r="A276" s="65" t="s">
        <v>478</v>
      </c>
      <c r="B276" s="29"/>
      <c r="D276" s="29"/>
      <c r="E276" s="29"/>
      <c r="F276" s="39"/>
    </row>
    <row r="277" spans="1:6" hidden="1">
      <c r="A277" s="65" t="s">
        <v>479</v>
      </c>
      <c r="B277" s="29"/>
      <c r="D277" s="29"/>
      <c r="E277" s="29"/>
      <c r="F277" s="39"/>
    </row>
    <row r="278" spans="1:6" hidden="1">
      <c r="A278" s="65" t="s">
        <v>480</v>
      </c>
      <c r="B278" s="29"/>
      <c r="D278" s="29"/>
      <c r="E278" s="29"/>
      <c r="F278" s="39"/>
    </row>
    <row r="279" spans="1:6" hidden="1">
      <c r="A279" s="65" t="s">
        <v>481</v>
      </c>
      <c r="B279" s="29"/>
      <c r="D279" s="29"/>
      <c r="E279" s="29"/>
      <c r="F279" s="39"/>
    </row>
    <row r="280" spans="1:6" hidden="1">
      <c r="A280" s="65" t="s">
        <v>482</v>
      </c>
      <c r="B280" s="29"/>
      <c r="D280" s="29"/>
      <c r="E280" s="29"/>
      <c r="F280" s="39"/>
    </row>
    <row r="281" spans="1:6" hidden="1">
      <c r="A281" s="65" t="s">
        <v>483</v>
      </c>
      <c r="B281" s="29"/>
      <c r="D281" s="29"/>
      <c r="E281" s="29"/>
      <c r="F281" s="39"/>
    </row>
    <row r="282" spans="1:6" hidden="1">
      <c r="A282" s="65" t="s">
        <v>484</v>
      </c>
      <c r="B282" s="29"/>
      <c r="D282" s="29"/>
      <c r="E282" s="29"/>
      <c r="F282" s="39"/>
    </row>
    <row r="283" spans="1:6" hidden="1">
      <c r="A283" s="65" t="s">
        <v>485</v>
      </c>
      <c r="B283" s="29"/>
      <c r="D283" s="29"/>
      <c r="E283" s="29"/>
      <c r="F283" s="39"/>
    </row>
    <row r="284" spans="1:6" hidden="1">
      <c r="A284" s="65" t="s">
        <v>486</v>
      </c>
      <c r="B284" s="29"/>
      <c r="D284" s="29"/>
      <c r="E284" s="29"/>
      <c r="F284" s="39"/>
    </row>
    <row r="285" spans="1:6" hidden="1">
      <c r="A285" s="65" t="s">
        <v>487</v>
      </c>
      <c r="B285" s="29"/>
      <c r="D285" s="29"/>
      <c r="E285" s="29"/>
      <c r="F285" s="39"/>
    </row>
    <row r="286" spans="1:6" hidden="1">
      <c r="A286" s="65" t="s">
        <v>488</v>
      </c>
      <c r="B286" s="29"/>
      <c r="D286" s="29"/>
      <c r="E286" s="29"/>
      <c r="F286" s="39"/>
    </row>
    <row r="287" spans="1:6" hidden="1">
      <c r="A287" s="65" t="s">
        <v>489</v>
      </c>
      <c r="B287" s="29"/>
      <c r="D287" s="29"/>
      <c r="E287" s="29"/>
      <c r="F287" s="39"/>
    </row>
    <row r="288" spans="1:6" hidden="1">
      <c r="A288" s="65" t="s">
        <v>490</v>
      </c>
      <c r="B288" s="29"/>
      <c r="D288" s="29"/>
      <c r="E288" s="29"/>
      <c r="F288" s="39"/>
    </row>
    <row r="289" spans="1:6" hidden="1">
      <c r="A289" s="65" t="s">
        <v>491</v>
      </c>
      <c r="B289" s="29"/>
      <c r="D289" s="29"/>
      <c r="E289" s="29"/>
      <c r="F289" s="39"/>
    </row>
    <row r="290" spans="1:6" hidden="1">
      <c r="A290" s="65" t="s">
        <v>492</v>
      </c>
      <c r="B290" s="29"/>
      <c r="D290" s="29"/>
      <c r="E290" s="29"/>
      <c r="F290" s="39"/>
    </row>
    <row r="291" spans="1:6" hidden="1">
      <c r="A291" s="65" t="s">
        <v>493</v>
      </c>
      <c r="B291" s="29"/>
      <c r="D291" s="29"/>
      <c r="E291" s="29"/>
      <c r="F291" s="39"/>
    </row>
    <row r="292" spans="1:6" hidden="1">
      <c r="A292" s="65" t="s">
        <v>494</v>
      </c>
      <c r="B292" s="29"/>
      <c r="D292" s="29"/>
      <c r="E292" s="29"/>
      <c r="F292" s="39"/>
    </row>
    <row r="293" spans="1:6" hidden="1">
      <c r="A293" s="65" t="s">
        <v>495</v>
      </c>
      <c r="B293" s="29"/>
      <c r="D293" s="29"/>
      <c r="E293" s="29"/>
      <c r="F293" s="39"/>
    </row>
    <row r="294" spans="1:6" hidden="1">
      <c r="A294" s="65" t="s">
        <v>496</v>
      </c>
      <c r="B294" s="29"/>
      <c r="D294" s="29"/>
      <c r="E294" s="29"/>
      <c r="F294" s="39"/>
    </row>
    <row r="295" spans="1:6" hidden="1">
      <c r="A295" s="65" t="s">
        <v>497</v>
      </c>
      <c r="B295" s="29"/>
      <c r="D295" s="29"/>
      <c r="E295" s="29"/>
      <c r="F295" s="39"/>
    </row>
    <row r="296" spans="1:6" hidden="1">
      <c r="A296" s="65" t="s">
        <v>498</v>
      </c>
      <c r="B296" s="29"/>
      <c r="D296" s="29"/>
      <c r="E296" s="29"/>
      <c r="F296" s="39"/>
    </row>
    <row r="297" spans="1:6" hidden="1">
      <c r="A297" s="65" t="s">
        <v>499</v>
      </c>
      <c r="B297" s="29"/>
      <c r="D297" s="29"/>
      <c r="E297" s="29"/>
      <c r="F297" s="39"/>
    </row>
    <row r="298" spans="1:6" hidden="1">
      <c r="A298" s="65" t="s">
        <v>500</v>
      </c>
      <c r="B298" s="29"/>
      <c r="D298" s="29"/>
      <c r="E298" s="29"/>
      <c r="F298" s="39"/>
    </row>
    <row r="299" spans="1:6" hidden="1">
      <c r="A299" s="65" t="s">
        <v>501</v>
      </c>
      <c r="B299" s="29"/>
      <c r="D299" s="29"/>
      <c r="E299" s="29"/>
      <c r="F299" s="39"/>
    </row>
    <row r="300" spans="1:6" hidden="1">
      <c r="A300" s="65" t="s">
        <v>502</v>
      </c>
      <c r="B300" s="29"/>
      <c r="D300" s="29"/>
      <c r="E300" s="29"/>
      <c r="F300" s="39"/>
    </row>
    <row r="301" spans="1:6" hidden="1">
      <c r="A301" s="65" t="s">
        <v>503</v>
      </c>
      <c r="B301" s="29"/>
      <c r="D301" s="29"/>
      <c r="E301" s="29"/>
      <c r="F301" s="39"/>
    </row>
    <row r="302" spans="1:6" hidden="1">
      <c r="A302" s="65" t="s">
        <v>504</v>
      </c>
      <c r="B302" s="29"/>
      <c r="D302" s="29"/>
      <c r="E302" s="29"/>
      <c r="F302" s="39"/>
    </row>
    <row r="303" spans="1:6" hidden="1">
      <c r="A303" s="65" t="s">
        <v>505</v>
      </c>
      <c r="B303" s="29"/>
      <c r="D303" s="29"/>
      <c r="E303" s="29"/>
      <c r="F303" s="39"/>
    </row>
    <row r="304" spans="1:6" hidden="1">
      <c r="A304" s="65" t="s">
        <v>506</v>
      </c>
      <c r="B304" s="29"/>
      <c r="D304" s="29"/>
      <c r="E304" s="29"/>
      <c r="F304" s="39"/>
    </row>
    <row r="305" spans="1:7" hidden="1">
      <c r="A305" s="65" t="s">
        <v>507</v>
      </c>
      <c r="B305" s="29"/>
      <c r="D305" s="29"/>
      <c r="E305" s="29"/>
      <c r="F305" s="39"/>
    </row>
    <row r="306" spans="1:7">
      <c r="A306" s="65" t="s">
        <v>508</v>
      </c>
      <c r="B306" s="29"/>
      <c r="D306" s="29"/>
      <c r="E306" s="29"/>
      <c r="F306" s="39"/>
    </row>
    <row r="307" spans="1:7">
      <c r="A307" s="64" t="s">
        <v>509</v>
      </c>
      <c r="B307" s="29"/>
      <c r="D307" s="29"/>
      <c r="E307" s="29"/>
      <c r="F307" s="39" t="s">
        <v>510</v>
      </c>
    </row>
    <row r="308" spans="1:7">
      <c r="A308" s="29" t="s">
        <v>511</v>
      </c>
      <c r="B308" s="29"/>
      <c r="D308" s="29"/>
      <c r="E308" s="29"/>
      <c r="F308" s="43" t="s">
        <v>512</v>
      </c>
      <c r="G308" s="29"/>
    </row>
    <row r="309" spans="1:7">
      <c r="A309" s="29" t="s">
        <v>513</v>
      </c>
      <c r="B309" s="29"/>
      <c r="D309" s="29"/>
      <c r="E309" s="29"/>
      <c r="F309" s="43" t="s">
        <v>514</v>
      </c>
      <c r="G309" s="29"/>
    </row>
    <row r="310" spans="1:7">
      <c r="A310" s="29" t="s">
        <v>515</v>
      </c>
      <c r="B310" s="29"/>
      <c r="D310" s="29"/>
      <c r="E310" s="29"/>
      <c r="F310" s="43" t="s">
        <v>516</v>
      </c>
      <c r="G310" s="67"/>
    </row>
    <row r="311" spans="1:7">
      <c r="A311" s="29" t="s">
        <v>517</v>
      </c>
      <c r="B311" s="29"/>
      <c r="D311" s="29"/>
      <c r="E311" s="29"/>
      <c r="F311" s="43" t="s">
        <v>518</v>
      </c>
      <c r="G311" s="29"/>
    </row>
    <row r="312" spans="1:7">
      <c r="A312" s="29" t="s">
        <v>519</v>
      </c>
      <c r="B312" s="29"/>
      <c r="D312" s="29"/>
      <c r="E312" s="29"/>
      <c r="F312" s="43" t="s">
        <v>520</v>
      </c>
      <c r="G312" s="29"/>
    </row>
    <row r="313" spans="1:7">
      <c r="A313" s="64" t="s">
        <v>521</v>
      </c>
      <c r="B313" s="29"/>
      <c r="D313" s="29"/>
      <c r="E313" s="29"/>
      <c r="F313" s="28" t="s">
        <v>522</v>
      </c>
      <c r="G313" s="29"/>
    </row>
    <row r="314" spans="1:7">
      <c r="A314" s="64" t="s">
        <v>523</v>
      </c>
      <c r="B314" s="29"/>
      <c r="D314" s="29"/>
      <c r="E314" s="29"/>
      <c r="F314" s="28" t="s">
        <v>524</v>
      </c>
      <c r="G314" s="29"/>
    </row>
    <row r="315" spans="1:7">
      <c r="A315" s="29" t="s">
        <v>525</v>
      </c>
      <c r="B315" s="29"/>
      <c r="D315" s="29"/>
      <c r="E315" s="29"/>
      <c r="F315" s="43" t="s">
        <v>526</v>
      </c>
      <c r="G315" s="29"/>
    </row>
    <row r="316" spans="1:7">
      <c r="A316" s="29" t="s">
        <v>527</v>
      </c>
      <c r="B316" s="29"/>
      <c r="D316" s="29"/>
      <c r="E316" s="29"/>
      <c r="F316" s="43" t="s">
        <v>528</v>
      </c>
      <c r="G316" s="68"/>
    </row>
    <row r="317" spans="1:7">
      <c r="A317" s="29" t="s">
        <v>529</v>
      </c>
      <c r="B317" s="29"/>
      <c r="D317" s="29"/>
      <c r="E317" s="29"/>
      <c r="F317" s="43" t="s">
        <v>530</v>
      </c>
      <c r="G317" s="68"/>
    </row>
    <row r="318" spans="1:7">
      <c r="A318" s="29" t="s">
        <v>531</v>
      </c>
      <c r="B318" s="29"/>
      <c r="D318" s="29"/>
      <c r="E318" s="29"/>
      <c r="F318" s="43" t="s">
        <v>532</v>
      </c>
      <c r="G318" s="68"/>
    </row>
    <row r="319" spans="1:7">
      <c r="A319" s="29" t="s">
        <v>533</v>
      </c>
      <c r="B319" s="29"/>
      <c r="D319" s="29"/>
      <c r="E319" s="29"/>
      <c r="F319" s="43" t="s">
        <v>534</v>
      </c>
      <c r="G319" s="68"/>
    </row>
    <row r="320" spans="1:7">
      <c r="A320" s="64" t="s">
        <v>535</v>
      </c>
      <c r="B320" s="29"/>
      <c r="D320" s="29"/>
      <c r="E320" s="29"/>
      <c r="F320" s="28" t="s">
        <v>536</v>
      </c>
      <c r="G320" s="29"/>
    </row>
    <row r="321" spans="1:10">
      <c r="A321" s="29" t="s">
        <v>537</v>
      </c>
      <c r="B321" s="29"/>
      <c r="D321" s="29"/>
      <c r="E321" s="29"/>
      <c r="F321" s="43" t="s">
        <v>538</v>
      </c>
      <c r="G321" s="29"/>
    </row>
    <row r="322" spans="1:10">
      <c r="A322" s="29" t="s">
        <v>539</v>
      </c>
      <c r="B322" s="29"/>
      <c r="D322" s="29"/>
      <c r="E322" s="29"/>
      <c r="F322" s="43" t="s">
        <v>540</v>
      </c>
      <c r="G322" s="29"/>
    </row>
    <row r="323" spans="1:10">
      <c r="A323" s="29" t="s">
        <v>541</v>
      </c>
      <c r="B323" s="29"/>
      <c r="D323" s="29"/>
      <c r="E323" s="29"/>
      <c r="F323" s="43" t="s">
        <v>542</v>
      </c>
      <c r="G323" s="68"/>
    </row>
    <row r="324" spans="1:10">
      <c r="A324" s="29" t="s">
        <v>543</v>
      </c>
      <c r="B324" s="29"/>
      <c r="D324" s="29"/>
      <c r="E324" s="29"/>
      <c r="F324" s="43" t="s">
        <v>544</v>
      </c>
      <c r="G324" s="68"/>
    </row>
    <row r="325" spans="1:10">
      <c r="A325" s="29" t="s">
        <v>545</v>
      </c>
      <c r="B325" s="29"/>
      <c r="D325" s="29"/>
      <c r="E325" s="29"/>
      <c r="F325" s="43" t="s">
        <v>546</v>
      </c>
      <c r="G325" s="68"/>
    </row>
    <row r="326" spans="1:10">
      <c r="A326" s="64" t="s">
        <v>547</v>
      </c>
      <c r="B326" s="29"/>
      <c r="D326" s="29"/>
      <c r="E326" s="29"/>
      <c r="F326" s="28" t="s">
        <v>548</v>
      </c>
      <c r="G326" s="29"/>
    </row>
    <row r="327" spans="1:10" ht="15.4" thickBot="1">
      <c r="A327" s="29" t="s">
        <v>549</v>
      </c>
      <c r="B327" s="29"/>
      <c r="D327" s="29"/>
      <c r="E327" s="29"/>
      <c r="F327" s="43" t="s">
        <v>550</v>
      </c>
    </row>
    <row r="328" spans="1:10" ht="17.649999999999999">
      <c r="A328" s="29" t="s">
        <v>551</v>
      </c>
      <c r="B328" s="29"/>
      <c r="D328" s="29"/>
      <c r="E328" s="29"/>
      <c r="F328" s="39"/>
      <c r="J328" s="69" t="s">
        <v>552</v>
      </c>
    </row>
    <row r="329" spans="1:10" ht="18" thickBot="1">
      <c r="A329" s="29" t="s">
        <v>553</v>
      </c>
      <c r="B329" s="29"/>
      <c r="D329" s="29"/>
      <c r="E329" s="29"/>
      <c r="F329" s="43" t="s">
        <v>554</v>
      </c>
      <c r="J329" s="70" t="s">
        <v>555</v>
      </c>
    </row>
    <row r="330" spans="1:10">
      <c r="A330" s="29" t="s">
        <v>556</v>
      </c>
      <c r="B330" s="29"/>
      <c r="D330" s="29"/>
      <c r="E330" s="29"/>
      <c r="F330" s="43" t="s">
        <v>557</v>
      </c>
    </row>
    <row r="331" spans="1:10">
      <c r="A331" s="29" t="s">
        <v>558</v>
      </c>
      <c r="B331" s="29"/>
      <c r="D331" s="29"/>
      <c r="E331" s="29"/>
      <c r="F331" s="43" t="s">
        <v>559</v>
      </c>
    </row>
    <row r="332" spans="1:10">
      <c r="A332" s="29" t="s">
        <v>560</v>
      </c>
      <c r="B332" s="29"/>
      <c r="D332" s="29"/>
      <c r="E332" s="29"/>
      <c r="F332" s="43" t="s">
        <v>561</v>
      </c>
    </row>
    <row r="333" spans="1:10">
      <c r="A333" s="29" t="s">
        <v>562</v>
      </c>
      <c r="B333" s="29"/>
      <c r="D333" s="29"/>
      <c r="E333" s="29"/>
      <c r="F333" s="29"/>
    </row>
    <row r="334" spans="1:10">
      <c r="A334" s="29" t="s">
        <v>563</v>
      </c>
      <c r="B334" s="29"/>
      <c r="D334" s="29"/>
      <c r="E334" s="29"/>
      <c r="F334" s="43" t="s">
        <v>564</v>
      </c>
      <c r="G334" s="68"/>
    </row>
    <row r="335" spans="1:10">
      <c r="A335" s="29" t="s">
        <v>565</v>
      </c>
      <c r="B335" s="29"/>
      <c r="D335" s="29"/>
      <c r="E335" s="29"/>
      <c r="F335" s="43" t="s">
        <v>566</v>
      </c>
    </row>
    <row r="336" spans="1:10">
      <c r="A336" s="29" t="s">
        <v>567</v>
      </c>
      <c r="B336" s="29"/>
      <c r="D336" s="29"/>
      <c r="E336" s="29"/>
      <c r="F336" s="43" t="s">
        <v>568</v>
      </c>
    </row>
    <row r="337" spans="1:7">
      <c r="A337" s="29" t="s">
        <v>569</v>
      </c>
      <c r="B337" s="29"/>
      <c r="D337" s="29"/>
      <c r="E337" s="29"/>
      <c r="F337" s="43" t="s">
        <v>570</v>
      </c>
    </row>
    <row r="338" spans="1:7" hidden="1">
      <c r="A338" s="29" t="s">
        <v>571</v>
      </c>
      <c r="B338" s="29"/>
      <c r="D338" s="29"/>
      <c r="E338" s="29"/>
      <c r="F338" s="29"/>
    </row>
    <row r="339" spans="1:7" hidden="1">
      <c r="A339" s="29" t="s">
        <v>572</v>
      </c>
      <c r="B339" s="29"/>
      <c r="D339" s="29"/>
      <c r="E339" s="29"/>
      <c r="F339" s="29"/>
    </row>
    <row r="340" spans="1:7">
      <c r="A340" s="29" t="s">
        <v>571</v>
      </c>
      <c r="B340" s="29"/>
      <c r="D340" s="29"/>
      <c r="E340" s="29"/>
      <c r="F340" s="43" t="s">
        <v>573</v>
      </c>
      <c r="G340" s="67"/>
    </row>
    <row r="341" spans="1:7">
      <c r="A341" s="29" t="s">
        <v>572</v>
      </c>
      <c r="B341" s="29"/>
      <c r="D341" s="29"/>
      <c r="E341" s="29"/>
      <c r="F341" s="43" t="s">
        <v>574</v>
      </c>
      <c r="G341" s="67"/>
    </row>
    <row r="342" spans="1:7">
      <c r="A342" s="29" t="s">
        <v>575</v>
      </c>
      <c r="B342" s="29"/>
      <c r="D342" s="29"/>
      <c r="E342" s="29"/>
      <c r="F342" s="43" t="s">
        <v>576</v>
      </c>
    </row>
    <row r="343" spans="1:7" hidden="1">
      <c r="A343" s="29" t="s">
        <v>577</v>
      </c>
      <c r="B343" s="29"/>
      <c r="D343" s="29"/>
      <c r="E343" s="29"/>
      <c r="F343" s="39"/>
    </row>
    <row r="344" spans="1:7" hidden="1">
      <c r="A344" s="64"/>
      <c r="B344" s="29"/>
      <c r="D344" s="29"/>
      <c r="E344" s="29"/>
      <c r="F344" s="39"/>
    </row>
    <row r="345" spans="1:7" hidden="1">
      <c r="A345" s="64"/>
      <c r="B345" s="29"/>
      <c r="D345" s="29"/>
      <c r="E345" s="29"/>
      <c r="F345" s="39"/>
    </row>
    <row r="346" spans="1:7">
      <c r="A346" s="64" t="s">
        <v>578</v>
      </c>
      <c r="B346" s="29"/>
      <c r="D346" s="29"/>
      <c r="E346" s="29"/>
      <c r="F346" s="28" t="s">
        <v>579</v>
      </c>
    </row>
    <row r="347" spans="1:7">
      <c r="A347" s="64" t="s">
        <v>580</v>
      </c>
      <c r="B347" s="29"/>
      <c r="D347" s="29"/>
      <c r="E347" s="29"/>
      <c r="F347" s="43" t="s">
        <v>581</v>
      </c>
    </row>
    <row r="348" spans="1:7">
      <c r="A348" s="29" t="s">
        <v>582</v>
      </c>
      <c r="B348" s="29"/>
      <c r="D348" s="29"/>
      <c r="E348" s="29"/>
      <c r="F348" s="39"/>
    </row>
    <row r="349" spans="1:7">
      <c r="A349" s="29" t="s">
        <v>583</v>
      </c>
      <c r="B349" s="29"/>
      <c r="D349" s="29"/>
      <c r="E349" s="29"/>
      <c r="F349" s="43" t="s">
        <v>584</v>
      </c>
    </row>
    <row r="350" spans="1:7">
      <c r="A350" s="29" t="s">
        <v>585</v>
      </c>
      <c r="B350" s="29"/>
      <c r="D350" s="29"/>
      <c r="E350" s="29"/>
      <c r="F350" s="43" t="s">
        <v>586</v>
      </c>
    </row>
    <row r="351" spans="1:7">
      <c r="A351" s="29" t="s">
        <v>587</v>
      </c>
      <c r="B351" s="29"/>
      <c r="D351" s="29"/>
      <c r="E351" s="29"/>
      <c r="F351" s="43" t="s">
        <v>588</v>
      </c>
    </row>
    <row r="352" spans="1:7">
      <c r="A352" s="29" t="s">
        <v>589</v>
      </c>
      <c r="B352" s="29"/>
      <c r="D352" s="29"/>
      <c r="E352" s="29"/>
      <c r="F352" s="43" t="s">
        <v>590</v>
      </c>
    </row>
    <row r="353" spans="1:11">
      <c r="A353" s="29" t="s">
        <v>591</v>
      </c>
      <c r="B353" s="29"/>
      <c r="D353" s="29"/>
      <c r="E353" s="29"/>
      <c r="F353" s="43"/>
    </row>
    <row r="354" spans="1:11">
      <c r="A354" s="29" t="s">
        <v>592</v>
      </c>
      <c r="B354" s="29"/>
      <c r="D354" s="29"/>
      <c r="E354" s="29"/>
      <c r="F354" s="43" t="s">
        <v>593</v>
      </c>
      <c r="G354" s="66"/>
    </row>
    <row r="355" spans="1:11">
      <c r="A355" s="29" t="s">
        <v>594</v>
      </c>
      <c r="B355" s="29"/>
      <c r="D355" s="29"/>
      <c r="E355" s="29"/>
      <c r="F355" s="43" t="s">
        <v>595</v>
      </c>
      <c r="G355" s="66"/>
    </row>
    <row r="356" spans="1:11">
      <c r="A356" s="29" t="s">
        <v>596</v>
      </c>
      <c r="B356" s="29"/>
      <c r="D356" s="29"/>
      <c r="E356" s="29"/>
      <c r="F356" s="43" t="s">
        <v>597</v>
      </c>
    </row>
    <row r="357" spans="1:11">
      <c r="A357" s="64"/>
      <c r="B357" s="29"/>
      <c r="D357" s="29"/>
      <c r="E357" s="29"/>
      <c r="F357" s="39"/>
    </row>
    <row r="358" spans="1:11">
      <c r="A358" s="29"/>
      <c r="B358" s="29"/>
      <c r="D358" s="29"/>
      <c r="E358" s="29"/>
    </row>
    <row r="359" spans="1:11">
      <c r="A359" s="71" t="s">
        <v>598</v>
      </c>
      <c r="B359" s="71" t="s">
        <v>599</v>
      </c>
      <c r="D359" s="72" t="s">
        <v>24</v>
      </c>
      <c r="F359" s="72" t="s">
        <v>24</v>
      </c>
    </row>
    <row r="360" spans="1:11">
      <c r="A360" s="27" t="s">
        <v>600</v>
      </c>
      <c r="B360" s="27" t="s">
        <v>67</v>
      </c>
      <c r="D360" s="27" t="s">
        <v>67</v>
      </c>
      <c r="F360" s="27" t="s">
        <v>67</v>
      </c>
    </row>
    <row r="361" spans="1:11">
      <c r="A361" s="27" t="s">
        <v>601</v>
      </c>
      <c r="B361" s="27" t="s">
        <v>602</v>
      </c>
      <c r="D361" s="27" t="s">
        <v>603</v>
      </c>
      <c r="F361" s="27" t="s">
        <v>603</v>
      </c>
    </row>
    <row r="362" spans="1:11">
      <c r="A362" s="27" t="s">
        <v>604</v>
      </c>
      <c r="B362" s="27" t="s">
        <v>347</v>
      </c>
      <c r="D362" s="27" t="s">
        <v>347</v>
      </c>
      <c r="F362" s="27" t="s">
        <v>347</v>
      </c>
    </row>
    <row r="363" spans="1:11">
      <c r="A363" s="27" t="s">
        <v>605</v>
      </c>
      <c r="B363" s="27" t="s">
        <v>606</v>
      </c>
      <c r="D363" s="27" t="s">
        <v>606</v>
      </c>
      <c r="F363" s="27" t="s">
        <v>606</v>
      </c>
    </row>
    <row r="364" spans="1:11">
      <c r="A364" s="27" t="s">
        <v>607</v>
      </c>
      <c r="B364" s="27" t="s">
        <v>68</v>
      </c>
      <c r="D364" s="27" t="s">
        <v>68</v>
      </c>
      <c r="F364" s="27" t="s">
        <v>68</v>
      </c>
    </row>
    <row r="365" spans="1:11">
      <c r="A365" s="27" t="s">
        <v>608</v>
      </c>
      <c r="B365" s="27" t="s">
        <v>609</v>
      </c>
      <c r="D365" s="27" t="s">
        <v>609</v>
      </c>
      <c r="F365" s="27" t="s">
        <v>609</v>
      </c>
    </row>
    <row r="366" spans="1:11">
      <c r="A366" s="27" t="s">
        <v>610</v>
      </c>
      <c r="B366" s="27" t="s">
        <v>25</v>
      </c>
      <c r="D366" s="27" t="s">
        <v>25</v>
      </c>
      <c r="F366" s="27" t="s">
        <v>25</v>
      </c>
    </row>
    <row r="367" spans="1:11">
      <c r="A367" s="27" t="s">
        <v>611</v>
      </c>
      <c r="B367" s="27" t="s">
        <v>612</v>
      </c>
      <c r="D367" s="27" t="s">
        <v>612</v>
      </c>
      <c r="F367" s="27" t="s">
        <v>31</v>
      </c>
    </row>
    <row r="368" spans="1:11" ht="20.65" thickBot="1">
      <c r="A368" s="27" t="s">
        <v>613</v>
      </c>
      <c r="B368" s="27" t="s">
        <v>26</v>
      </c>
      <c r="D368" s="27" t="s">
        <v>26</v>
      </c>
      <c r="F368" s="27" t="s">
        <v>26</v>
      </c>
      <c r="K368" s="73"/>
    </row>
    <row r="369" spans="1:11" ht="28.5" customHeight="1" thickBot="1">
      <c r="A369" s="27" t="s">
        <v>614</v>
      </c>
      <c r="B369" s="27" t="s">
        <v>615</v>
      </c>
      <c r="D369" s="27" t="s">
        <v>616</v>
      </c>
      <c r="F369" s="27" t="s">
        <v>616</v>
      </c>
      <c r="K369" s="79" t="s">
        <v>820</v>
      </c>
    </row>
    <row r="370" spans="1:11" ht="20.25">
      <c r="A370" s="27" t="s">
        <v>617</v>
      </c>
      <c r="B370" s="27" t="s">
        <v>618</v>
      </c>
      <c r="D370" s="27" t="s">
        <v>619</v>
      </c>
      <c r="F370" s="27" t="s">
        <v>619</v>
      </c>
      <c r="K370" s="73"/>
    </row>
    <row r="371" spans="1:11">
      <c r="A371" s="27" t="s">
        <v>620</v>
      </c>
      <c r="B371" s="27" t="s">
        <v>621</v>
      </c>
      <c r="D371" s="27" t="s">
        <v>622</v>
      </c>
      <c r="F371" s="39" t="s">
        <v>622</v>
      </c>
    </row>
    <row r="372" spans="1:11">
      <c r="A372" s="74" t="s">
        <v>623</v>
      </c>
      <c r="B372" s="27" t="s">
        <v>624</v>
      </c>
      <c r="D372" s="27" t="s">
        <v>624</v>
      </c>
      <c r="F372" s="74" t="s">
        <v>625</v>
      </c>
    </row>
    <row r="373" spans="1:11">
      <c r="A373" s="27" t="s">
        <v>626</v>
      </c>
      <c r="B373" s="27" t="s">
        <v>627</v>
      </c>
      <c r="D373" s="27" t="s">
        <v>627</v>
      </c>
      <c r="F373" s="27" t="s">
        <v>627</v>
      </c>
    </row>
    <row r="374" spans="1:11">
      <c r="A374" s="74" t="s">
        <v>628</v>
      </c>
      <c r="B374" s="27" t="s">
        <v>629</v>
      </c>
      <c r="D374" s="27" t="s">
        <v>630</v>
      </c>
      <c r="F374" s="74" t="s">
        <v>631</v>
      </c>
    </row>
    <row r="375" spans="1:11">
      <c r="A375" s="74" t="s">
        <v>632</v>
      </c>
      <c r="F375" s="74" t="s">
        <v>633</v>
      </c>
    </row>
    <row r="376" spans="1:11">
      <c r="A376" s="74" t="s">
        <v>634</v>
      </c>
      <c r="F376" s="74" t="s">
        <v>635</v>
      </c>
    </row>
    <row r="377" spans="1:11">
      <c r="A377" s="63" t="s">
        <v>636</v>
      </c>
      <c r="B377" s="63" t="s">
        <v>69</v>
      </c>
      <c r="D377" s="63" t="s">
        <v>69</v>
      </c>
      <c r="F377" s="63" t="s">
        <v>69</v>
      </c>
    </row>
    <row r="378" spans="1:11">
      <c r="A378" s="63" t="s">
        <v>637</v>
      </c>
      <c r="B378" s="63" t="s">
        <v>192</v>
      </c>
      <c r="D378" s="63" t="s">
        <v>192</v>
      </c>
      <c r="F378" s="63" t="s">
        <v>192</v>
      </c>
    </row>
    <row r="379" spans="1:11">
      <c r="A379" s="63" t="s">
        <v>638</v>
      </c>
      <c r="B379" s="63" t="s">
        <v>194</v>
      </c>
      <c r="D379" s="63" t="s">
        <v>194</v>
      </c>
      <c r="F379" s="63" t="s">
        <v>194</v>
      </c>
    </row>
    <row r="380" spans="1:11">
      <c r="A380" s="63" t="s">
        <v>639</v>
      </c>
      <c r="B380" s="63" t="s">
        <v>196</v>
      </c>
      <c r="D380" s="63" t="s">
        <v>196</v>
      </c>
      <c r="F380" s="63" t="s">
        <v>196</v>
      </c>
    </row>
    <row r="381" spans="1:11">
      <c r="A381" s="63" t="s">
        <v>640</v>
      </c>
      <c r="B381" s="63" t="s">
        <v>198</v>
      </c>
      <c r="D381" s="63" t="s">
        <v>198</v>
      </c>
      <c r="F381" s="63" t="s">
        <v>198</v>
      </c>
    </row>
    <row r="382" spans="1:11">
      <c r="A382" s="63" t="s">
        <v>641</v>
      </c>
      <c r="B382" s="63" t="s">
        <v>200</v>
      </c>
      <c r="D382" s="63" t="s">
        <v>200</v>
      </c>
      <c r="F382" s="63" t="s">
        <v>200</v>
      </c>
    </row>
    <row r="383" spans="1:11">
      <c r="A383" s="63" t="s">
        <v>642</v>
      </c>
      <c r="B383" s="63" t="s">
        <v>71</v>
      </c>
      <c r="D383" s="63" t="s">
        <v>71</v>
      </c>
      <c r="F383" s="63" t="s">
        <v>71</v>
      </c>
    </row>
    <row r="384" spans="1:11">
      <c r="A384" s="63" t="s">
        <v>643</v>
      </c>
      <c r="B384" s="63" t="s">
        <v>72</v>
      </c>
      <c r="D384" s="63" t="s">
        <v>72</v>
      </c>
      <c r="F384" s="63" t="s">
        <v>72</v>
      </c>
    </row>
    <row r="385" spans="1:6">
      <c r="A385" s="63" t="s">
        <v>644</v>
      </c>
      <c r="B385" s="63" t="s">
        <v>204</v>
      </c>
      <c r="D385" s="63" t="s">
        <v>204</v>
      </c>
      <c r="F385" s="63" t="s">
        <v>204</v>
      </c>
    </row>
    <row r="386" spans="1:6">
      <c r="A386" s="63" t="s">
        <v>645</v>
      </c>
      <c r="B386" s="63" t="s">
        <v>206</v>
      </c>
      <c r="D386" s="63" t="s">
        <v>206</v>
      </c>
      <c r="F386" s="63" t="s">
        <v>206</v>
      </c>
    </row>
    <row r="387" spans="1:6">
      <c r="A387" s="63" t="s">
        <v>646</v>
      </c>
      <c r="B387" s="63" t="s">
        <v>208</v>
      </c>
      <c r="D387" s="63" t="s">
        <v>208</v>
      </c>
      <c r="F387" s="63" t="s">
        <v>208</v>
      </c>
    </row>
    <row r="388" spans="1:6">
      <c r="A388" s="63" t="s">
        <v>647</v>
      </c>
      <c r="B388" s="63" t="s">
        <v>210</v>
      </c>
      <c r="D388" s="63" t="s">
        <v>210</v>
      </c>
      <c r="F388" s="63" t="s">
        <v>210</v>
      </c>
    </row>
    <row r="389" spans="1:6">
      <c r="A389" s="63" t="s">
        <v>648</v>
      </c>
      <c r="B389" s="63" t="s">
        <v>212</v>
      </c>
      <c r="D389" s="63" t="s">
        <v>212</v>
      </c>
      <c r="F389" s="63" t="s">
        <v>212</v>
      </c>
    </row>
    <row r="390" spans="1:6">
      <c r="A390" s="63" t="s">
        <v>649</v>
      </c>
      <c r="B390" s="63" t="s">
        <v>74</v>
      </c>
      <c r="D390" s="63" t="s">
        <v>74</v>
      </c>
      <c r="F390" s="63" t="s">
        <v>74</v>
      </c>
    </row>
    <row r="391" spans="1:6">
      <c r="A391" s="63" t="s">
        <v>650</v>
      </c>
      <c r="B391" s="63" t="s">
        <v>215</v>
      </c>
      <c r="D391" s="63" t="s">
        <v>215</v>
      </c>
      <c r="F391" s="63" t="s">
        <v>215</v>
      </c>
    </row>
    <row r="392" spans="1:6">
      <c r="A392" s="63" t="s">
        <v>651</v>
      </c>
      <c r="B392" s="63" t="s">
        <v>75</v>
      </c>
      <c r="D392" s="63" t="s">
        <v>75</v>
      </c>
      <c r="F392" s="63" t="s">
        <v>75</v>
      </c>
    </row>
    <row r="393" spans="1:6">
      <c r="A393" s="63" t="s">
        <v>652</v>
      </c>
      <c r="B393" s="63" t="s">
        <v>218</v>
      </c>
      <c r="D393" s="63" t="s">
        <v>218</v>
      </c>
      <c r="F393" s="63" t="s">
        <v>218</v>
      </c>
    </row>
    <row r="394" spans="1:6">
      <c r="A394" s="63" t="s">
        <v>653</v>
      </c>
      <c r="B394" s="63" t="s">
        <v>76</v>
      </c>
      <c r="D394" s="63" t="s">
        <v>76</v>
      </c>
      <c r="F394" s="63" t="s">
        <v>76</v>
      </c>
    </row>
    <row r="395" spans="1:6">
      <c r="A395" s="63" t="s">
        <v>654</v>
      </c>
      <c r="B395" s="63" t="s">
        <v>221</v>
      </c>
      <c r="D395" s="63" t="s">
        <v>221</v>
      </c>
      <c r="F395" s="63" t="s">
        <v>221</v>
      </c>
    </row>
    <row r="396" spans="1:6">
      <c r="A396" s="63" t="s">
        <v>655</v>
      </c>
      <c r="B396" s="63" t="s">
        <v>77</v>
      </c>
      <c r="D396" s="63" t="s">
        <v>77</v>
      </c>
      <c r="F396" s="63" t="s">
        <v>77</v>
      </c>
    </row>
    <row r="397" spans="1:6">
      <c r="A397" s="63" t="s">
        <v>656</v>
      </c>
      <c r="B397" s="63" t="s">
        <v>224</v>
      </c>
      <c r="D397" s="63" t="s">
        <v>224</v>
      </c>
      <c r="F397" s="63" t="s">
        <v>224</v>
      </c>
    </row>
    <row r="398" spans="1:6">
      <c r="A398" s="63" t="s">
        <v>657</v>
      </c>
      <c r="B398" s="63" t="s">
        <v>78</v>
      </c>
      <c r="D398" s="63" t="s">
        <v>78</v>
      </c>
      <c r="F398" s="63" t="s">
        <v>78</v>
      </c>
    </row>
    <row r="399" spans="1:6">
      <c r="A399" s="63" t="s">
        <v>658</v>
      </c>
      <c r="B399" s="63" t="s">
        <v>227</v>
      </c>
      <c r="D399" s="63" t="s">
        <v>227</v>
      </c>
      <c r="F399" s="63" t="s">
        <v>227</v>
      </c>
    </row>
    <row r="400" spans="1:6">
      <c r="A400" s="63" t="s">
        <v>659</v>
      </c>
      <c r="B400" s="63" t="s">
        <v>229</v>
      </c>
      <c r="D400" s="63" t="s">
        <v>229</v>
      </c>
      <c r="F400" s="63" t="s">
        <v>229</v>
      </c>
    </row>
    <row r="401" spans="1:6">
      <c r="A401" s="63" t="s">
        <v>660</v>
      </c>
      <c r="B401" s="63" t="s">
        <v>79</v>
      </c>
      <c r="D401" s="63" t="s">
        <v>79</v>
      </c>
      <c r="F401" s="63" t="s">
        <v>79</v>
      </c>
    </row>
    <row r="402" spans="1:6">
      <c r="A402" s="63" t="s">
        <v>661</v>
      </c>
      <c r="B402" s="63" t="s">
        <v>62</v>
      </c>
      <c r="D402" s="63" t="s">
        <v>62</v>
      </c>
      <c r="F402" s="63" t="s">
        <v>62</v>
      </c>
    </row>
    <row r="403" spans="1:6">
      <c r="A403" s="63" t="s">
        <v>662</v>
      </c>
      <c r="B403" s="63" t="s">
        <v>65</v>
      </c>
      <c r="D403" s="63" t="s">
        <v>65</v>
      </c>
      <c r="F403" s="63" t="s">
        <v>65</v>
      </c>
    </row>
    <row r="404" spans="1:6">
      <c r="A404" s="29" t="s">
        <v>663</v>
      </c>
      <c r="B404" s="29"/>
      <c r="D404" s="29"/>
      <c r="E404" s="29"/>
      <c r="F404" s="29" t="s">
        <v>664</v>
      </c>
    </row>
    <row r="405" spans="1:6">
      <c r="A405" s="29" t="s">
        <v>665</v>
      </c>
      <c r="B405" s="29"/>
      <c r="D405" s="29"/>
      <c r="E405" s="29"/>
      <c r="F405" s="29" t="s">
        <v>666</v>
      </c>
    </row>
    <row r="406" spans="1:6">
      <c r="A406" s="29" t="s">
        <v>667</v>
      </c>
      <c r="B406" s="29"/>
      <c r="D406" s="29"/>
      <c r="E406" s="29"/>
      <c r="F406" s="29" t="s">
        <v>668</v>
      </c>
    </row>
    <row r="407" spans="1:6">
      <c r="A407" s="29" t="s">
        <v>669</v>
      </c>
      <c r="B407" s="29"/>
      <c r="D407" s="29"/>
      <c r="E407" s="29"/>
      <c r="F407" s="29" t="s">
        <v>670</v>
      </c>
    </row>
    <row r="408" spans="1:6">
      <c r="A408" s="29" t="s">
        <v>547</v>
      </c>
      <c r="B408" s="29"/>
      <c r="D408" s="29"/>
      <c r="E408" s="29"/>
      <c r="F408" s="29" t="s">
        <v>671</v>
      </c>
    </row>
    <row r="409" spans="1:6">
      <c r="A409" s="29"/>
      <c r="B409" s="29"/>
      <c r="D409" s="29"/>
      <c r="E409" s="29"/>
      <c r="F409" s="29"/>
    </row>
    <row r="410" spans="1:6">
      <c r="A410" s="67" t="s">
        <v>672</v>
      </c>
      <c r="B410" s="67" t="s">
        <v>673</v>
      </c>
      <c r="D410" s="75" t="s">
        <v>674</v>
      </c>
      <c r="F410" s="75" t="s">
        <v>674</v>
      </c>
    </row>
    <row r="411" spans="1:6">
      <c r="A411" s="27" t="s">
        <v>333</v>
      </c>
      <c r="B411" s="27" t="s">
        <v>67</v>
      </c>
      <c r="D411" s="27" t="s">
        <v>67</v>
      </c>
      <c r="F411" s="27" t="s">
        <v>67</v>
      </c>
    </row>
    <row r="412" spans="1:6">
      <c r="A412" s="27" t="s">
        <v>675</v>
      </c>
      <c r="B412" s="27" t="s">
        <v>676</v>
      </c>
      <c r="D412" s="27" t="s">
        <v>676</v>
      </c>
      <c r="F412" s="27" t="s">
        <v>676</v>
      </c>
    </row>
    <row r="413" spans="1:6">
      <c r="A413" s="27" t="s">
        <v>677</v>
      </c>
      <c r="B413" s="27" t="s">
        <v>678</v>
      </c>
      <c r="D413" s="27" t="s">
        <v>678</v>
      </c>
      <c r="F413" s="27" t="s">
        <v>678</v>
      </c>
    </row>
    <row r="414" spans="1:6">
      <c r="A414" s="27" t="s">
        <v>679</v>
      </c>
      <c r="B414" s="27" t="s">
        <v>680</v>
      </c>
      <c r="D414" s="27" t="s">
        <v>681</v>
      </c>
    </row>
    <row r="415" spans="1:6">
      <c r="A415" s="27" t="s">
        <v>682</v>
      </c>
      <c r="B415" s="27" t="s">
        <v>683</v>
      </c>
      <c r="D415" s="27" t="s">
        <v>684</v>
      </c>
      <c r="F415" s="27" t="s">
        <v>684</v>
      </c>
    </row>
    <row r="416" spans="1:6">
      <c r="A416" s="27" t="s">
        <v>685</v>
      </c>
      <c r="B416" s="27" t="s">
        <v>686</v>
      </c>
      <c r="D416" s="27" t="s">
        <v>686</v>
      </c>
    </row>
    <row r="417" spans="1:6">
      <c r="A417" s="27" t="s">
        <v>687</v>
      </c>
      <c r="B417" s="27" t="s">
        <v>182</v>
      </c>
      <c r="D417" s="27" t="s">
        <v>182</v>
      </c>
    </row>
    <row r="418" spans="1:6">
      <c r="A418" s="27" t="s">
        <v>688</v>
      </c>
      <c r="B418" s="27" t="s">
        <v>689</v>
      </c>
      <c r="D418" s="27" t="s">
        <v>689</v>
      </c>
    </row>
    <row r="419" spans="1:6">
      <c r="A419" s="27" t="s">
        <v>690</v>
      </c>
      <c r="B419" s="27" t="s">
        <v>691</v>
      </c>
      <c r="D419" s="27" t="s">
        <v>691</v>
      </c>
    </row>
    <row r="420" spans="1:6">
      <c r="A420" s="27" t="s">
        <v>692</v>
      </c>
      <c r="B420" s="27" t="s">
        <v>693</v>
      </c>
      <c r="D420" s="27" t="s">
        <v>693</v>
      </c>
    </row>
    <row r="421" spans="1:6">
      <c r="A421" s="27" t="s">
        <v>694</v>
      </c>
      <c r="B421" s="27" t="s">
        <v>695</v>
      </c>
      <c r="D421" s="27" t="s">
        <v>695</v>
      </c>
    </row>
    <row r="422" spans="1:6" hidden="1">
      <c r="A422" s="27" t="s">
        <v>696</v>
      </c>
      <c r="B422" s="27" t="s">
        <v>697</v>
      </c>
      <c r="D422" s="27" t="s">
        <v>698</v>
      </c>
      <c r="F422" s="39" t="s">
        <v>698</v>
      </c>
    </row>
    <row r="423" spans="1:6" hidden="1">
      <c r="A423" s="27" t="s">
        <v>699</v>
      </c>
      <c r="B423" s="27" t="s">
        <v>700</v>
      </c>
      <c r="D423" s="39" t="s">
        <v>701</v>
      </c>
    </row>
    <row r="424" spans="1:6" hidden="1">
      <c r="A424" s="27" t="s">
        <v>702</v>
      </c>
      <c r="D424" s="39" t="s">
        <v>703</v>
      </c>
    </row>
    <row r="425" spans="1:6" hidden="1">
      <c r="A425" s="27" t="s">
        <v>704</v>
      </c>
      <c r="D425" s="39" t="s">
        <v>705</v>
      </c>
    </row>
    <row r="426" spans="1:6" hidden="1">
      <c r="A426" s="27" t="s">
        <v>706</v>
      </c>
      <c r="D426" s="39" t="s">
        <v>707</v>
      </c>
    </row>
    <row r="427" spans="1:6">
      <c r="A427" s="27" t="s">
        <v>708</v>
      </c>
      <c r="D427" s="39" t="s">
        <v>709</v>
      </c>
    </row>
    <row r="428" spans="1:6">
      <c r="A428" s="27" t="s">
        <v>710</v>
      </c>
      <c r="D428" s="39" t="s">
        <v>711</v>
      </c>
    </row>
    <row r="429" spans="1:6">
      <c r="A429" s="63" t="s">
        <v>712</v>
      </c>
      <c r="B429" s="63" t="s">
        <v>69</v>
      </c>
      <c r="D429" s="63" t="s">
        <v>69</v>
      </c>
      <c r="F429" s="63" t="s">
        <v>69</v>
      </c>
    </row>
    <row r="430" spans="1:6">
      <c r="A430" s="63" t="s">
        <v>713</v>
      </c>
      <c r="B430" s="63" t="s">
        <v>192</v>
      </c>
      <c r="D430" s="63" t="s">
        <v>192</v>
      </c>
      <c r="F430" s="63" t="s">
        <v>192</v>
      </c>
    </row>
    <row r="431" spans="1:6">
      <c r="A431" s="63" t="s">
        <v>714</v>
      </c>
      <c r="B431" s="63" t="s">
        <v>194</v>
      </c>
      <c r="D431" s="63" t="s">
        <v>194</v>
      </c>
      <c r="F431" s="63" t="s">
        <v>194</v>
      </c>
    </row>
    <row r="432" spans="1:6">
      <c r="A432" s="63" t="s">
        <v>715</v>
      </c>
      <c r="B432" s="63" t="s">
        <v>196</v>
      </c>
      <c r="D432" s="63" t="s">
        <v>196</v>
      </c>
      <c r="F432" s="63" t="s">
        <v>196</v>
      </c>
    </row>
    <row r="433" spans="1:6">
      <c r="A433" s="63" t="s">
        <v>716</v>
      </c>
      <c r="B433" s="63" t="s">
        <v>198</v>
      </c>
      <c r="D433" s="63" t="s">
        <v>198</v>
      </c>
      <c r="F433" s="63" t="s">
        <v>198</v>
      </c>
    </row>
    <row r="434" spans="1:6">
      <c r="A434" s="63" t="s">
        <v>717</v>
      </c>
      <c r="B434" s="63" t="s">
        <v>200</v>
      </c>
      <c r="D434" s="63" t="s">
        <v>200</v>
      </c>
      <c r="F434" s="63" t="s">
        <v>200</v>
      </c>
    </row>
    <row r="435" spans="1:6">
      <c r="A435" s="63" t="s">
        <v>718</v>
      </c>
      <c r="B435" s="63" t="s">
        <v>71</v>
      </c>
      <c r="D435" s="63" t="s">
        <v>71</v>
      </c>
      <c r="F435" s="63" t="s">
        <v>71</v>
      </c>
    </row>
    <row r="436" spans="1:6">
      <c r="A436" s="63" t="s">
        <v>719</v>
      </c>
      <c r="B436" s="63" t="s">
        <v>72</v>
      </c>
      <c r="D436" s="63" t="s">
        <v>72</v>
      </c>
      <c r="F436" s="63" t="s">
        <v>72</v>
      </c>
    </row>
    <row r="437" spans="1:6">
      <c r="A437" s="63" t="s">
        <v>720</v>
      </c>
      <c r="B437" s="63" t="s">
        <v>204</v>
      </c>
      <c r="D437" s="63" t="s">
        <v>204</v>
      </c>
      <c r="F437" s="63" t="s">
        <v>204</v>
      </c>
    </row>
    <row r="438" spans="1:6">
      <c r="A438" s="63" t="s">
        <v>721</v>
      </c>
      <c r="B438" s="63" t="s">
        <v>206</v>
      </c>
      <c r="D438" s="63" t="s">
        <v>206</v>
      </c>
      <c r="F438" s="63" t="s">
        <v>206</v>
      </c>
    </row>
    <row r="439" spans="1:6">
      <c r="A439" s="63" t="s">
        <v>722</v>
      </c>
      <c r="B439" s="63" t="s">
        <v>208</v>
      </c>
      <c r="D439" s="63" t="s">
        <v>208</v>
      </c>
      <c r="F439" s="63" t="s">
        <v>208</v>
      </c>
    </row>
    <row r="440" spans="1:6">
      <c r="A440" s="63" t="s">
        <v>723</v>
      </c>
      <c r="B440" s="63" t="s">
        <v>210</v>
      </c>
      <c r="D440" s="63" t="s">
        <v>210</v>
      </c>
      <c r="F440" s="63" t="s">
        <v>210</v>
      </c>
    </row>
    <row r="441" spans="1:6">
      <c r="A441" s="63" t="s">
        <v>724</v>
      </c>
      <c r="B441" s="63" t="s">
        <v>212</v>
      </c>
      <c r="D441" s="63" t="s">
        <v>212</v>
      </c>
      <c r="F441" s="63" t="s">
        <v>212</v>
      </c>
    </row>
    <row r="442" spans="1:6">
      <c r="A442" s="63" t="s">
        <v>725</v>
      </c>
      <c r="B442" s="63" t="s">
        <v>74</v>
      </c>
      <c r="D442" s="63" t="s">
        <v>74</v>
      </c>
      <c r="F442" s="63" t="s">
        <v>74</v>
      </c>
    </row>
    <row r="443" spans="1:6">
      <c r="A443" s="63" t="s">
        <v>726</v>
      </c>
      <c r="B443" s="63" t="s">
        <v>215</v>
      </c>
      <c r="D443" s="63" t="s">
        <v>215</v>
      </c>
      <c r="F443" s="63" t="s">
        <v>215</v>
      </c>
    </row>
    <row r="444" spans="1:6">
      <c r="A444" s="63" t="s">
        <v>727</v>
      </c>
      <c r="B444" s="63" t="s">
        <v>75</v>
      </c>
      <c r="D444" s="63" t="s">
        <v>75</v>
      </c>
      <c r="F444" s="63" t="s">
        <v>75</v>
      </c>
    </row>
    <row r="445" spans="1:6">
      <c r="A445" s="63" t="s">
        <v>728</v>
      </c>
      <c r="B445" s="63" t="s">
        <v>218</v>
      </c>
      <c r="D445" s="63" t="s">
        <v>218</v>
      </c>
      <c r="F445" s="63" t="s">
        <v>218</v>
      </c>
    </row>
    <row r="446" spans="1:6">
      <c r="A446" s="63" t="s">
        <v>729</v>
      </c>
      <c r="B446" s="63" t="s">
        <v>76</v>
      </c>
      <c r="D446" s="63" t="s">
        <v>76</v>
      </c>
      <c r="F446" s="63" t="s">
        <v>76</v>
      </c>
    </row>
    <row r="447" spans="1:6">
      <c r="A447" s="63" t="s">
        <v>730</v>
      </c>
      <c r="B447" s="63" t="s">
        <v>221</v>
      </c>
      <c r="D447" s="63" t="s">
        <v>221</v>
      </c>
      <c r="F447" s="63" t="s">
        <v>221</v>
      </c>
    </row>
    <row r="448" spans="1:6">
      <c r="A448" s="63" t="s">
        <v>731</v>
      </c>
      <c r="B448" s="63" t="s">
        <v>77</v>
      </c>
      <c r="D448" s="63" t="s">
        <v>77</v>
      </c>
      <c r="F448" s="63" t="s">
        <v>77</v>
      </c>
    </row>
    <row r="449" spans="1:7">
      <c r="A449" s="63" t="s">
        <v>732</v>
      </c>
      <c r="B449" s="63" t="s">
        <v>224</v>
      </c>
      <c r="D449" s="63" t="s">
        <v>224</v>
      </c>
      <c r="F449" s="63" t="s">
        <v>224</v>
      </c>
    </row>
    <row r="450" spans="1:7">
      <c r="A450" s="63" t="s">
        <v>733</v>
      </c>
      <c r="B450" s="63" t="s">
        <v>78</v>
      </c>
      <c r="D450" s="63" t="s">
        <v>78</v>
      </c>
      <c r="F450" s="63" t="s">
        <v>78</v>
      </c>
    </row>
    <row r="451" spans="1:7">
      <c r="A451" s="63" t="s">
        <v>734</v>
      </c>
      <c r="B451" s="63" t="s">
        <v>227</v>
      </c>
      <c r="D451" s="63" t="s">
        <v>227</v>
      </c>
      <c r="F451" s="63" t="s">
        <v>227</v>
      </c>
    </row>
    <row r="452" spans="1:7">
      <c r="A452" s="63" t="s">
        <v>735</v>
      </c>
      <c r="B452" s="63" t="s">
        <v>229</v>
      </c>
      <c r="D452" s="63" t="s">
        <v>229</v>
      </c>
      <c r="F452" s="63" t="s">
        <v>229</v>
      </c>
    </row>
    <row r="453" spans="1:7">
      <c r="A453" s="63" t="s">
        <v>736</v>
      </c>
      <c r="B453" s="63" t="s">
        <v>79</v>
      </c>
      <c r="D453" s="63" t="s">
        <v>79</v>
      </c>
      <c r="F453" s="63" t="s">
        <v>79</v>
      </c>
    </row>
    <row r="454" spans="1:7">
      <c r="A454" s="63" t="s">
        <v>737</v>
      </c>
      <c r="B454" s="63" t="s">
        <v>62</v>
      </c>
      <c r="D454" s="63" t="s">
        <v>62</v>
      </c>
      <c r="F454" s="63" t="s">
        <v>62</v>
      </c>
    </row>
    <row r="455" spans="1:7">
      <c r="A455" s="63" t="s">
        <v>738</v>
      </c>
      <c r="B455" s="63" t="s">
        <v>65</v>
      </c>
      <c r="D455" s="63" t="s">
        <v>65</v>
      </c>
      <c r="F455" s="63" t="s">
        <v>65</v>
      </c>
    </row>
    <row r="456" spans="1:7">
      <c r="A456" s="64" t="s">
        <v>739</v>
      </c>
      <c r="B456" s="29"/>
      <c r="D456" s="29"/>
      <c r="E456" s="29"/>
      <c r="F456" s="39" t="s">
        <v>740</v>
      </c>
    </row>
    <row r="457" spans="1:7">
      <c r="A457" s="29" t="s">
        <v>741</v>
      </c>
      <c r="B457" s="29"/>
      <c r="D457" s="29"/>
      <c r="E457" s="29"/>
      <c r="F457" s="43" t="s">
        <v>742</v>
      </c>
    </row>
    <row r="458" spans="1:7">
      <c r="A458" s="29" t="s">
        <v>743</v>
      </c>
      <c r="B458" s="29"/>
      <c r="D458" s="29"/>
      <c r="E458" s="29"/>
      <c r="F458" s="43" t="s">
        <v>744</v>
      </c>
      <c r="G458" s="66"/>
    </row>
    <row r="459" spans="1:7">
      <c r="A459" s="29" t="s">
        <v>745</v>
      </c>
      <c r="B459" s="29"/>
      <c r="D459" s="29"/>
      <c r="E459" s="29"/>
      <c r="F459" s="43" t="s">
        <v>746</v>
      </c>
    </row>
    <row r="460" spans="1:7">
      <c r="A460" s="29" t="s">
        <v>747</v>
      </c>
      <c r="B460" s="29"/>
      <c r="D460" s="29"/>
      <c r="E460" s="29"/>
      <c r="F460" s="27" t="s">
        <v>427</v>
      </c>
    </row>
    <row r="461" spans="1:7">
      <c r="A461" s="29" t="s">
        <v>748</v>
      </c>
      <c r="B461" s="29"/>
      <c r="D461" s="29"/>
      <c r="E461" s="29"/>
      <c r="F461" s="27" t="s">
        <v>749</v>
      </c>
    </row>
    <row r="462" spans="1:7">
      <c r="A462" s="29" t="s">
        <v>750</v>
      </c>
      <c r="B462" s="29"/>
      <c r="D462" s="29"/>
      <c r="E462" s="29"/>
      <c r="F462" s="27" t="s">
        <v>751</v>
      </c>
    </row>
    <row r="463" spans="1:7">
      <c r="A463" s="29" t="s">
        <v>821</v>
      </c>
      <c r="B463" s="29"/>
      <c r="D463" s="29"/>
      <c r="E463" s="29"/>
      <c r="F463" s="27" t="s">
        <v>822</v>
      </c>
    </row>
    <row r="464" spans="1:7">
      <c r="A464" s="76" t="s">
        <v>752</v>
      </c>
      <c r="B464" s="76"/>
      <c r="C464" s="76"/>
      <c r="D464" s="76"/>
      <c r="E464" s="76"/>
      <c r="F464" s="76" t="s">
        <v>753</v>
      </c>
    </row>
    <row r="465" spans="1:6">
      <c r="A465" s="64" t="s">
        <v>754</v>
      </c>
      <c r="B465" s="29"/>
      <c r="D465" s="29"/>
      <c r="E465" s="29"/>
      <c r="F465" s="39" t="s">
        <v>755</v>
      </c>
    </row>
    <row r="466" spans="1:6">
      <c r="A466" s="64" t="s">
        <v>756</v>
      </c>
      <c r="B466" s="29"/>
      <c r="D466" s="29"/>
      <c r="E466" s="29"/>
      <c r="F466" s="27" t="s">
        <v>757</v>
      </c>
    </row>
    <row r="467" spans="1:6">
      <c r="A467" s="29" t="s">
        <v>758</v>
      </c>
      <c r="B467" s="29"/>
      <c r="D467" s="29"/>
      <c r="E467" s="29"/>
      <c r="F467" s="27" t="s">
        <v>759</v>
      </c>
    </row>
    <row r="468" spans="1:6">
      <c r="A468" s="29" t="s">
        <v>760</v>
      </c>
      <c r="B468" s="29"/>
      <c r="D468" s="29"/>
      <c r="E468" s="29"/>
      <c r="F468" s="27" t="s">
        <v>761</v>
      </c>
    </row>
    <row r="469" spans="1:6">
      <c r="A469" s="29" t="s">
        <v>762</v>
      </c>
      <c r="B469" s="29"/>
      <c r="D469" s="29"/>
      <c r="E469" s="29"/>
      <c r="F469" s="27" t="s">
        <v>763</v>
      </c>
    </row>
    <row r="470" spans="1:6">
      <c r="A470" s="76" t="s">
        <v>764</v>
      </c>
      <c r="B470" s="76"/>
      <c r="C470" s="76"/>
      <c r="D470" s="76"/>
      <c r="E470" s="76"/>
      <c r="F470" s="76" t="s">
        <v>765</v>
      </c>
    </row>
    <row r="471" spans="1:6">
      <c r="A471" s="64" t="s">
        <v>766</v>
      </c>
      <c r="B471" s="29"/>
      <c r="D471" s="29"/>
      <c r="E471" s="29"/>
      <c r="F471" s="39" t="s">
        <v>767</v>
      </c>
    </row>
    <row r="472" spans="1:6">
      <c r="A472" s="29" t="s">
        <v>768</v>
      </c>
      <c r="B472" s="29"/>
      <c r="D472" s="29"/>
      <c r="E472" s="29"/>
      <c r="F472" s="29" t="s">
        <v>769</v>
      </c>
    </row>
    <row r="473" spans="1:6">
      <c r="A473" s="76" t="s">
        <v>770</v>
      </c>
      <c r="B473" s="76"/>
      <c r="C473" s="76"/>
      <c r="D473" s="76"/>
      <c r="E473" s="76"/>
      <c r="F473" s="76" t="s">
        <v>771</v>
      </c>
    </row>
    <row r="474" spans="1:6">
      <c r="A474" s="64" t="s">
        <v>772</v>
      </c>
      <c r="B474" s="29"/>
      <c r="D474" s="29"/>
      <c r="E474" s="29"/>
      <c r="F474" s="39" t="s">
        <v>773</v>
      </c>
    </row>
    <row r="475" spans="1:6">
      <c r="A475" s="29" t="s">
        <v>324</v>
      </c>
      <c r="B475" s="29"/>
      <c r="D475" s="29"/>
      <c r="E475" s="29"/>
      <c r="F475" s="43" t="s">
        <v>325</v>
      </c>
    </row>
    <row r="476" spans="1:6">
      <c r="A476" s="29" t="s">
        <v>327</v>
      </c>
      <c r="B476" s="29"/>
      <c r="D476" s="29"/>
      <c r="E476" s="29"/>
      <c r="F476" s="43" t="s">
        <v>328</v>
      </c>
    </row>
    <row r="477" spans="1:6">
      <c r="A477" s="29" t="s">
        <v>331</v>
      </c>
      <c r="B477" s="29"/>
      <c r="D477" s="29"/>
      <c r="E477" s="29"/>
      <c r="F477" s="43" t="s">
        <v>332</v>
      </c>
    </row>
    <row r="478" spans="1:6">
      <c r="A478" s="29" t="s">
        <v>774</v>
      </c>
      <c r="B478" s="29"/>
      <c r="D478" s="29"/>
      <c r="E478" s="29"/>
      <c r="F478" s="43" t="s">
        <v>540</v>
      </c>
    </row>
    <row r="479" spans="1:6">
      <c r="A479" s="29" t="s">
        <v>775</v>
      </c>
      <c r="B479" s="29"/>
      <c r="D479" s="29"/>
      <c r="E479" s="29"/>
      <c r="F479" s="43" t="s">
        <v>776</v>
      </c>
    </row>
    <row r="480" spans="1:6">
      <c r="A480" s="29" t="s">
        <v>777</v>
      </c>
      <c r="B480" s="29"/>
      <c r="D480" s="29"/>
      <c r="E480" s="29"/>
      <c r="F480" s="43" t="s">
        <v>778</v>
      </c>
    </row>
    <row r="481" spans="1:7">
      <c r="A481" s="29" t="s">
        <v>779</v>
      </c>
      <c r="B481" s="29"/>
      <c r="D481" s="29"/>
      <c r="E481" s="29"/>
      <c r="F481" s="43" t="s">
        <v>780</v>
      </c>
      <c r="G481" s="66"/>
    </row>
    <row r="482" spans="1:7">
      <c r="A482" s="29" t="s">
        <v>781</v>
      </c>
      <c r="B482" s="29"/>
      <c r="D482" s="29"/>
      <c r="E482" s="29"/>
      <c r="F482" s="43" t="s">
        <v>782</v>
      </c>
      <c r="G482" s="66"/>
    </row>
    <row r="483" spans="1:7">
      <c r="A483" s="64" t="s">
        <v>783</v>
      </c>
      <c r="B483" s="29"/>
      <c r="D483" s="29"/>
      <c r="E483" s="29"/>
      <c r="F483" s="39" t="s">
        <v>784</v>
      </c>
    </row>
    <row r="484" spans="1:7">
      <c r="A484" s="76" t="s">
        <v>785</v>
      </c>
      <c r="B484" s="76"/>
      <c r="C484" s="76"/>
      <c r="D484" s="76"/>
      <c r="E484" s="76"/>
      <c r="F484" s="76" t="s">
        <v>786</v>
      </c>
    </row>
    <row r="485" spans="1:7">
      <c r="A485" s="29" t="s">
        <v>787</v>
      </c>
      <c r="B485" s="29"/>
      <c r="D485" s="29"/>
      <c r="E485" s="29"/>
      <c r="F485" s="27" t="s">
        <v>788</v>
      </c>
    </row>
    <row r="486" spans="1:7">
      <c r="A486" s="64" t="s">
        <v>789</v>
      </c>
      <c r="B486" s="29"/>
      <c r="D486" s="29"/>
      <c r="E486" s="29"/>
      <c r="F486" s="39" t="s">
        <v>790</v>
      </c>
    </row>
    <row r="487" spans="1:7">
      <c r="A487" s="29" t="s">
        <v>791</v>
      </c>
      <c r="B487" s="29"/>
      <c r="D487" s="29"/>
      <c r="E487" s="29"/>
      <c r="F487" s="29" t="s">
        <v>792</v>
      </c>
    </row>
    <row r="488" spans="1:7">
      <c r="A488" s="29" t="s">
        <v>793</v>
      </c>
      <c r="B488" s="29"/>
      <c r="D488" s="29"/>
      <c r="E488" s="29"/>
      <c r="F488" s="39" t="s">
        <v>794</v>
      </c>
    </row>
    <row r="489" spans="1:7">
      <c r="A489" s="29" t="s">
        <v>795</v>
      </c>
      <c r="B489" s="29"/>
      <c r="D489" s="29"/>
      <c r="E489" s="29"/>
      <c r="F489" s="27" t="s">
        <v>796</v>
      </c>
    </row>
    <row r="490" spans="1:7">
      <c r="A490" s="76" t="s">
        <v>797</v>
      </c>
      <c r="B490" s="76"/>
      <c r="C490" s="76"/>
      <c r="D490" s="76"/>
      <c r="E490" s="76"/>
      <c r="F490" s="76" t="s">
        <v>798</v>
      </c>
    </row>
    <row r="491" spans="1:7">
      <c r="A491" s="27" t="s">
        <v>799</v>
      </c>
      <c r="B491" s="27" t="s">
        <v>800</v>
      </c>
    </row>
    <row r="492" spans="1:7">
      <c r="A492" s="27" t="s">
        <v>752</v>
      </c>
      <c r="B492" s="27" t="s">
        <v>801</v>
      </c>
    </row>
    <row r="493" spans="1:7">
      <c r="A493" s="27" t="s">
        <v>802</v>
      </c>
      <c r="B493" s="27" t="s">
        <v>803</v>
      </c>
    </row>
    <row r="494" spans="1:7">
      <c r="A494" s="27" t="s">
        <v>804</v>
      </c>
      <c r="B494" s="27" t="s">
        <v>805</v>
      </c>
    </row>
    <row r="495" spans="1:7">
      <c r="A495" s="27" t="s">
        <v>806</v>
      </c>
      <c r="B495" s="27" t="s">
        <v>807</v>
      </c>
    </row>
    <row r="496" spans="1:7">
      <c r="A496" s="27" t="s">
        <v>808</v>
      </c>
      <c r="B496" s="27" t="s">
        <v>809</v>
      </c>
    </row>
    <row r="497" spans="1:6">
      <c r="A497" s="27" t="s">
        <v>810</v>
      </c>
      <c r="B497" s="27" t="s">
        <v>811</v>
      </c>
    </row>
    <row r="498" spans="1:6">
      <c r="A498" s="27" t="s">
        <v>812</v>
      </c>
      <c r="B498" s="27" t="s">
        <v>813</v>
      </c>
      <c r="F498" s="27" t="s">
        <v>813</v>
      </c>
    </row>
    <row r="499" spans="1:6">
      <c r="A499" s="27" t="s">
        <v>814</v>
      </c>
      <c r="B499" s="27" t="s">
        <v>815</v>
      </c>
    </row>
    <row r="500" spans="1:6">
      <c r="A500" s="27" t="s">
        <v>816</v>
      </c>
      <c r="B500" s="27" t="s">
        <v>817</v>
      </c>
    </row>
    <row r="501" spans="1:6">
      <c r="A501" s="27" t="s">
        <v>818</v>
      </c>
      <c r="B501" s="27" t="s">
        <v>819</v>
      </c>
    </row>
    <row r="502" spans="1:6">
      <c r="A502" s="27" t="s">
        <v>81</v>
      </c>
      <c r="B502" s="27">
        <v>241</v>
      </c>
    </row>
    <row r="507" spans="1:6">
      <c r="A507" s="77"/>
      <c r="B507" s="25"/>
    </row>
    <row r="586" spans="1:3">
      <c r="A586" s="77"/>
      <c r="B586" s="25"/>
      <c r="C586" s="26"/>
    </row>
    <row r="665" spans="1:3">
      <c r="A665" s="77"/>
      <c r="B665" s="25"/>
      <c r="C665" s="26"/>
    </row>
    <row r="744" spans="1:3">
      <c r="A744" s="77"/>
      <c r="B744" s="25"/>
      <c r="C744" s="2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5:D7"/>
  <sheetViews>
    <sheetView workbookViewId="0">
      <selection activeCell="C5" sqref="C5:E8"/>
    </sheetView>
  </sheetViews>
  <sheetFormatPr defaultRowHeight="12.75"/>
  <cols>
    <col min="4" max="4" width="52.1328125" customWidth="1"/>
  </cols>
  <sheetData>
    <row r="5" spans="4:4" ht="13.15" thickBot="1"/>
    <row r="6" spans="4:4" ht="31.9">
      <c r="D6" s="82" t="s">
        <v>824</v>
      </c>
    </row>
    <row r="7" spans="4:4" ht="32.25" thickBot="1">
      <c r="D7" s="83" t="s">
        <v>41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Jan 2010 </vt:lpstr>
      <vt:lpstr>Sheet1</vt:lpstr>
      <vt:lpstr>Sheet2</vt:lpstr>
      <vt:lpstr>Sheet3</vt:lpstr>
      <vt:lpstr>'Jan 2010 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Hansen</dc:creator>
  <cp:lastModifiedBy>Kayla Veeder</cp:lastModifiedBy>
  <cp:lastPrinted>2018-11-28T17:37:38Z</cp:lastPrinted>
  <dcterms:created xsi:type="dcterms:W3CDTF">2008-01-09T15:48:23Z</dcterms:created>
  <dcterms:modified xsi:type="dcterms:W3CDTF">2019-01-03T16:45:33Z</dcterms:modified>
</cp:coreProperties>
</file>